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6650"/>
  </bookViews>
  <sheets>
    <sheet name="中高一般" sheetId="1" r:id="rId1"/>
    <sheet name="（削除不可！）計算データ資料" sheetId="2"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<sst xmlns="http://schemas.openxmlformats.org/spreadsheetml/2006/main" xmlns:r="http://schemas.openxmlformats.org/officeDocument/2006/relationships" count="81" uniqueCount="81">
  <si>
    <t>取り組めた項目を「✔」しよう。　「ご家族用」は取り組めた人数を選んでね。（　）の数字 は、減 らせる二酸化炭素 の量 （g）だよ。</t>
  </si>
  <si>
    <t>エコライフDAY（デイ）＆WEEK（ウィーク）埼玉２０２5（夏）チェックシート　　　中学生・高校生・一般　</t>
  </si>
  <si>
    <t>中高一般用シート</t>
  </si>
  <si>
    <t>※裏面に続きます</t>
  </si>
  <si>
    <r>
      <rPr>
        <sz val="18"/>
        <color theme="1"/>
        <rFont val="Segoe UI Symbol"/>
      </rPr>
      <t>🔌</t>
    </r>
    <r>
      <rPr>
        <b/>
        <sz val="18"/>
        <color theme="1"/>
        <rFont val="メイリオ"/>
      </rPr>
      <t xml:space="preserve">  6　(リビング)</t>
    </r>
  </si>
  <si>
    <t>18　(外出)</t>
  </si>
  <si>
    <t>ご家族用</t>
  </si>
  <si>
    <t>　</t>
  </si>
  <si>
    <r>
      <rPr>
        <sz val="18"/>
        <color rgb="FFFF0000"/>
        <rFont val="Segoe UI Symbol"/>
      </rPr>
      <t>🔌</t>
    </r>
    <r>
      <rPr>
        <sz val="18"/>
        <color rgb="FFFF0000"/>
        <rFont val="メイリオ"/>
      </rPr>
      <t>マークは節電の項目です。</t>
    </r>
  </si>
  <si>
    <r>
      <rPr>
        <b/>
        <sz val="18"/>
        <color theme="1"/>
        <rFont val="ＭＳ Ｐゴシック"/>
      </rPr>
      <t>1週間</t>
    </r>
    <r>
      <rPr>
        <sz val="14"/>
        <color theme="1"/>
        <rFont val="ＭＳ Ｐゴシック"/>
      </rPr>
      <t>できたら</t>
    </r>
    <r>
      <rPr>
        <sz val="16"/>
        <color theme="1"/>
        <rFont val="ＭＳ Ｐゴシック"/>
      </rPr>
      <t>✔</t>
    </r>
  </si>
  <si>
    <r>
      <rPr>
        <sz val="18"/>
        <color theme="1"/>
        <rFont val="Segoe UI Symbol"/>
      </rPr>
      <t>🔌</t>
    </r>
    <r>
      <rPr>
        <sz val="18"/>
        <color theme="1"/>
        <rFont val="メイリオ"/>
      </rPr>
      <t xml:space="preserve"> </t>
    </r>
    <r>
      <rPr>
        <b/>
        <sz val="18"/>
        <color theme="1"/>
        <rFont val="メイリオ"/>
      </rPr>
      <t xml:space="preserve"> 3（リビング）</t>
    </r>
  </si>
  <si>
    <t xml:space="preserve">
冷蔵庫の食材をチェックし、買うものを決めてから買い物に出かけた。（19g/日）</t>
  </si>
  <si>
    <r>
      <rPr>
        <sz val="18"/>
        <color theme="1"/>
        <rFont val="Segoe UI Symbol"/>
      </rPr>
      <t>🔌</t>
    </r>
    <r>
      <rPr>
        <b/>
        <sz val="18"/>
        <color theme="1"/>
        <rFont val="メイリオ"/>
      </rPr>
      <t xml:space="preserve">  1（リビング）</t>
    </r>
  </si>
  <si>
    <r>
      <rPr>
        <sz val="18"/>
        <color theme="1"/>
        <rFont val="Segoe UI Symbol"/>
      </rPr>
      <t>🔌</t>
    </r>
    <r>
      <rPr>
        <b/>
        <sz val="18"/>
        <color theme="1"/>
        <rFont val="メイリオ"/>
      </rPr>
      <t xml:space="preserve">  5　(リビング)</t>
    </r>
  </si>
  <si>
    <r>
      <rPr>
        <sz val="18"/>
        <color theme="1"/>
        <rFont val="Segoe UI Symbol"/>
      </rPr>
      <t>🔌</t>
    </r>
    <r>
      <rPr>
        <b/>
        <sz val="18"/>
        <color theme="1"/>
        <rFont val="メイリオ"/>
      </rPr>
      <t xml:space="preserve">  4　(リビング)</t>
    </r>
  </si>
  <si>
    <r>
      <rPr>
        <sz val="18"/>
        <color theme="1"/>
        <rFont val="Segoe UI Symbol"/>
      </rPr>
      <t>🔌</t>
    </r>
    <r>
      <rPr>
        <b/>
        <sz val="18"/>
        <color theme="1"/>
        <rFont val="メイリオ"/>
      </rPr>
      <t xml:space="preserve">  2（リビング）</t>
    </r>
  </si>
  <si>
    <t>部屋を出る時は、明かりを消した。（20g/日）
（１年で521円節約）</t>
  </si>
  <si>
    <t>みんなで取り組んでみよう！</t>
  </si>
  <si>
    <t>おうちの人と
いっしょに取り組もう</t>
  </si>
  <si>
    <t>エアコンのフィルターを掃除した。（294g/週）
（1年で1,085円節約）</t>
  </si>
  <si>
    <t>減らせた二酸化炭素(g)</t>
  </si>
  <si>
    <t>ほかのことをするときは、テレビを消した。（38g/日）　
（１年で981円節約）</t>
  </si>
  <si>
    <t>照明は、省エネ型のLED照明を使用した。（847g/週）
（１年で3,161円節約）</t>
  </si>
  <si>
    <t>本人用</t>
  </si>
  <si>
    <r>
      <rPr>
        <b/>
        <sz val="18"/>
        <color theme="1"/>
        <rFont val="ＭＳ Ｐゴシック"/>
      </rPr>
      <t>1日</t>
    </r>
    <r>
      <rPr>
        <sz val="14"/>
        <color theme="1"/>
        <rFont val="ＭＳ Ｐゴシック"/>
      </rPr>
      <t>できたら</t>
    </r>
    <r>
      <rPr>
        <sz val="16"/>
        <color theme="1"/>
        <rFont val="ＭＳ Ｐゴシック"/>
      </rPr>
      <t>✔</t>
    </r>
  </si>
  <si>
    <t>取り組めたら✔</t>
  </si>
  <si>
    <r>
      <rPr>
        <sz val="18"/>
        <color theme="1"/>
        <rFont val="Segoe UI Symbol"/>
      </rPr>
      <t>🔌</t>
    </r>
    <r>
      <rPr>
        <b/>
        <sz val="18"/>
        <color theme="1"/>
        <rFont val="メイリオ"/>
      </rPr>
      <t xml:space="preserve">  13　(キッチン)</t>
    </r>
  </si>
  <si>
    <r>
      <rPr>
        <b/>
        <sz val="18"/>
        <color theme="1"/>
        <rFont val="ＭＳ Ｐゴシック"/>
      </rPr>
      <t>1日</t>
    </r>
    <r>
      <rPr>
        <sz val="14"/>
        <color theme="1"/>
        <rFont val="ＭＳ Ｐゴシック"/>
      </rPr>
      <t>できた人数</t>
    </r>
  </si>
  <si>
    <r>
      <rPr>
        <b/>
        <sz val="18"/>
        <color theme="1"/>
        <rFont val="ＭＳ Ｐゴシック"/>
      </rPr>
      <t>1週間</t>
    </r>
    <r>
      <rPr>
        <sz val="14"/>
        <color theme="1"/>
        <rFont val="ＭＳ Ｐゴシック"/>
      </rPr>
      <t>できた人数</t>
    </r>
  </si>
  <si>
    <t>7　(お風呂・洗面所)</t>
  </si>
  <si>
    <r>
      <rPr>
        <sz val="18"/>
        <color theme="1"/>
        <rFont val="Segoe UI Symbol"/>
      </rPr>
      <t>🔌</t>
    </r>
    <r>
      <rPr>
        <b/>
        <sz val="18"/>
        <color theme="1"/>
        <rFont val="メイリオ"/>
      </rPr>
      <t xml:space="preserve">  12　(キッチン)</t>
    </r>
  </si>
  <si>
    <t>8　(お風呂・洗面所)</t>
  </si>
  <si>
    <t>回答</t>
  </si>
  <si>
    <r>
      <rPr>
        <sz val="14"/>
        <color theme="1"/>
        <rFont val="Segoe UI Symbol"/>
      </rPr>
      <t>🔌</t>
    </r>
    <r>
      <rPr>
        <b/>
        <sz val="14"/>
        <color theme="1"/>
        <rFont val="メイリオ"/>
      </rPr>
      <t xml:space="preserve">  9　(お風呂・洗面所)</t>
    </r>
  </si>
  <si>
    <r>
      <rPr>
        <sz val="18"/>
        <color theme="1"/>
        <rFont val="Segoe UI Symbol"/>
      </rPr>
      <t>🔌</t>
    </r>
    <r>
      <rPr>
        <b/>
        <sz val="18"/>
        <color theme="1"/>
        <rFont val="メイリオ"/>
      </rPr>
      <t xml:space="preserve">  10　(キッチン)</t>
    </r>
  </si>
  <si>
    <t>お湯 や水 を流 しっぱなしにしないで、こまめにとめた。（103g/日）
（１年で3,127円節約）</t>
  </si>
  <si>
    <t>1日あたり（1週間で計算する項目のみ）</t>
  </si>
  <si>
    <t>トイレの便座暖房の電源を切った。（238g/週）
（１年で897円節約）</t>
  </si>
  <si>
    <t>炊飯器の保温機能を使わなかった。（55g/日）
（１年で1,433円節約）</t>
  </si>
  <si>
    <t>冷蔵庫にものを詰め込み過ぎなかった。（57g/日）
（１年で1,490円節約）</t>
  </si>
  <si>
    <r>
      <rPr>
        <sz val="18"/>
        <color theme="1"/>
        <rFont val="Segoe UI Symbol"/>
      </rPr>
      <t>🔌</t>
    </r>
    <r>
      <rPr>
        <b/>
        <sz val="18"/>
        <color theme="1"/>
        <rFont val="メイリオ"/>
      </rPr>
      <t xml:space="preserve">  11　(キッチン)</t>
    </r>
  </si>
  <si>
    <t>14　(キッチン)</t>
  </si>
  <si>
    <t>15　(食べ物)</t>
  </si>
  <si>
    <t>g</t>
  </si>
  <si>
    <t>エコライフDAY＆WEEKで減らせた二酸化炭素の合計量（g）</t>
  </si>
  <si>
    <t xml:space="preserve">
買い物をするとき、レジ袋をもらわなかった。
（33g/日）</t>
  </si>
  <si>
    <t xml:space="preserve">
ご飯やおかずを、残さず食べた。  （18g/日）</t>
  </si>
  <si>
    <t>16　(食べ物)</t>
  </si>
  <si>
    <t>の二酸化炭素を減らせます！</t>
  </si>
  <si>
    <t>17　(外出)</t>
  </si>
  <si>
    <t>氏名：</t>
  </si>
  <si>
    <t>19　(外出)</t>
  </si>
  <si>
    <t>20　(外出)</t>
  </si>
  <si>
    <t xml:space="preserve">
野菜は旬のものを選んで食べた。  （97g/日） </t>
  </si>
  <si>
    <t xml:space="preserve">
宅配は1回で受け取った。 （470g/日） </t>
  </si>
  <si>
    <t xml:space="preserve">
出かけるときは、水筒やマイボトルを持ち歩いた。
（51g/日）</t>
  </si>
  <si>
    <t>※一人が１日全部の項目に取り組めたら、</t>
  </si>
  <si>
    <t>設問</t>
  </si>
  <si>
    <t>CO2量</t>
  </si>
  <si>
    <t>合計</t>
  </si>
  <si>
    <t>一週間</t>
  </si>
  <si>
    <t>一週間計</t>
  </si>
  <si>
    <t>家族回答</t>
  </si>
  <si>
    <t>家族合計</t>
  </si>
  <si>
    <t>家族一週間</t>
  </si>
  <si>
    <t>家族一週間計</t>
  </si>
  <si>
    <t>設問合計</t>
  </si>
  <si>
    <t>☆週</t>
  </si>
  <si>
    <t>☆</t>
  </si>
  <si>
    <t>total</t>
  </si>
  <si>
    <t>出かけるときは自動車に乗らずに、徒歩・自転車・バス・電車を利用した。（192g/日）
（１年で2,617円節約）</t>
  </si>
  <si>
    <t>対応表</t>
  </si>
  <si>
    <t>-</t>
  </si>
  <si>
    <r>
      <t>ス</t>
    </r>
    <r>
      <rPr>
        <b/>
        <sz val="20"/>
        <color rgb="FF00B050"/>
        <rFont val="ＭＳ Ｐゴシック"/>
      </rPr>
      <t>テップ2：エコライフWEEK</t>
    </r>
    <r>
      <rPr>
        <b/>
        <sz val="20"/>
        <color theme="1"/>
        <rFont val="ＭＳ Ｐゴシック"/>
      </rPr>
      <t>　下の取組項目を見て、できるものを1週間続けてみよう！</t>
    </r>
  </si>
  <si>
    <r>
      <t>ス</t>
    </r>
    <r>
      <rPr>
        <b/>
        <sz val="20"/>
        <color rgb="FF00B050"/>
        <rFont val="ＭＳ Ｐゴシック"/>
      </rPr>
      <t>テップ１：エコライフDAY</t>
    </r>
    <r>
      <rPr>
        <b/>
        <sz val="20"/>
        <color theme="1"/>
        <rFont val="ＭＳ Ｐゴシック"/>
      </rPr>
      <t>　 下の取組項目を見て、1日、環境のことを考えて生活してみよう！</t>
    </r>
  </si>
  <si>
    <t>🔌マークは節電の項目です。</t>
  </si>
  <si>
    <t>部屋を冷やしすぎないように、控えめに冷房を使った。 【室温の目安は28℃】（128g/日）
（ひと夏で1,027円節約）</t>
  </si>
  <si>
    <t>テレビなど家電製品を使わないときは主電源を切ったりコンセントからプラグを抜いた。（73g/日）
（1年で1,903円節約）</t>
  </si>
  <si>
    <t>お風呂は冷めないうちに、みんなで続けて入った。（292g/日）
（１年で6,300円節約）</t>
  </si>
  <si>
    <t xml:space="preserve">
電気ポットを長時間使用しないときはプラグを抜いた。（140g/日）
（１年で3,652円節約）</t>
  </si>
  <si>
    <t xml:space="preserve">
冷蔵庫の庫内温度設定を、「強」から「中」に変更した。（560g/週）
（１年で2,097円節約）</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</si>
</sst>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g&quot;"/>
    <numFmt numFmtId="177" formatCode="0.0_ "/>
    <numFmt numFmtId="178" formatCode="0_ "/>
    <numFmt numFmtId="179" formatCode="#,##0_ "/>
  </numFmts>
  <fonts count="34">
    <font>
      <sz val="12"/>
      <color theme="1"/>
      <name val="Calibri"/>
      <family val="2"/>
    </font>
    <font>
      <sz val="6"/>
      <color auto="1"/>
      <name val="游ゴシック"/>
      <family val="3"/>
    </font>
    <font>
      <sz val="18"/>
      <color theme="1"/>
      <name val="MS PGothic"/>
      <family val="3"/>
    </font>
    <font>
      <b/>
      <sz val="20"/>
      <color theme="0"/>
      <name val="Meiryo"/>
      <family val="3"/>
    </font>
    <font>
      <b/>
      <sz val="20"/>
      <color rgb="FF385623"/>
      <name val="Meiryo"/>
    </font>
    <font>
      <b/>
      <sz val="16"/>
      <color theme="1"/>
      <name val="MS PGothic"/>
    </font>
    <font>
      <b/>
      <sz val="18"/>
      <color theme="1"/>
      <name val="MS PGothic"/>
    </font>
    <font>
      <sz val="20"/>
      <color auto="1"/>
      <name val="Calibri"/>
    </font>
    <font>
      <b/>
      <sz val="20"/>
      <color rgb="FF00B050"/>
      <name val="MS PGothic"/>
      <family val="3"/>
    </font>
    <font>
      <b/>
      <sz val="24"/>
      <color theme="1"/>
      <name val="MS PGothic"/>
      <family val="3"/>
    </font>
    <font>
      <sz val="12"/>
      <color theme="1"/>
      <name val="MS PGothic"/>
    </font>
    <font>
      <sz val="16"/>
      <color theme="1"/>
      <name val="MS PGothic"/>
      <family val="3"/>
    </font>
    <font>
      <sz val="12"/>
      <color auto="1"/>
      <name val="Calibri"/>
    </font>
    <font>
      <b/>
      <sz val="12"/>
      <color theme="1"/>
      <name val="MS PGothic"/>
    </font>
    <font>
      <sz val="20"/>
      <color theme="1"/>
      <name val="MS PGothic"/>
      <family val="3"/>
    </font>
    <font>
      <b/>
      <sz val="18"/>
      <color theme="1"/>
      <name val="Meiryo"/>
      <family val="3"/>
    </font>
    <font>
      <b/>
      <sz val="14"/>
      <color theme="1"/>
      <name val="MS PGothic"/>
      <family val="3"/>
    </font>
    <font>
      <sz val="14"/>
      <color theme="1"/>
      <name val="MS PGothic"/>
      <family val="3"/>
    </font>
    <font>
      <b/>
      <sz val="22"/>
      <color rgb="FF00B050"/>
      <name val="MS PGothic"/>
    </font>
    <font>
      <sz val="14"/>
      <color auto="1"/>
      <name val="Calibri"/>
    </font>
    <font>
      <sz val="20"/>
      <color theme="1"/>
      <name val="游ゴシック"/>
    </font>
    <font>
      <sz val="26"/>
      <color theme="1"/>
      <name val="MS PGothic"/>
      <family val="3"/>
    </font>
    <font>
      <b/>
      <sz val="26"/>
      <color theme="1"/>
      <name val="MS PGothic"/>
    </font>
    <font>
      <b/>
      <sz val="20"/>
      <color theme="1"/>
      <name val="MS PGothic"/>
      <family val="3"/>
    </font>
    <font>
      <sz val="18"/>
      <color rgb="FFFF0000"/>
      <name val="MS PGothic"/>
      <family val="3"/>
    </font>
    <font>
      <b/>
      <sz val="14"/>
      <color theme="1"/>
      <name val="Meiryo"/>
      <family val="3"/>
    </font>
    <font>
      <sz val="16"/>
      <color auto="1"/>
      <name val="Calibri"/>
    </font>
    <font>
      <b/>
      <sz val="20"/>
      <color rgb="FF00B050"/>
      <name val="MS PGothic"/>
      <family val="3"/>
    </font>
    <font>
      <sz val="18"/>
      <color rgb="FFFF0000"/>
      <name val="Meiryo"/>
      <family val="3"/>
    </font>
    <font>
      <sz val="36"/>
      <color theme="1"/>
      <name val="MS PGothic"/>
      <family val="3"/>
    </font>
    <font>
      <b/>
      <sz val="20"/>
      <color theme="1"/>
      <name val="游ゴシック"/>
    </font>
    <font>
      <sz val="16"/>
      <color rgb="FFFF0000"/>
      <name val="メイリオ"/>
      <family val="3"/>
    </font>
    <font>
      <sz val="12"/>
      <color theme="1"/>
      <name val="Meiryo"/>
    </font>
    <font>
      <sz val="28"/>
      <color theme="1"/>
      <name val="MS PGothic"/>
      <family val="3"/>
    </font>
  </fonts>
  <fills count="11">
    <fill>
      <patternFill patternType="none"/>
    </fill>
    <fill>
      <patternFill patternType="gray125"/>
    </fill>
    <fill>
      <patternFill patternType="solid">
        <fgColor rgb="FF00AAF0"/>
        <bgColor rgb="FF00AAF0"/>
      </patternFill>
    </fill>
    <fill>
      <patternFill patternType="solid">
        <fgColor rgb="FF92D050"/>
        <bgColor rgb="FF92D050"/>
      </patternFill>
    </fill>
    <fill>
      <patternFill patternType="solid">
        <fgColor rgb="FFE7E6E6"/>
        <bgColor rgb="FFE7E6E6"/>
      </patternFill>
    </fill>
    <fill>
      <patternFill patternType="solid">
        <fgColor rgb="FFFFFF00"/>
        <bgColor rgb="FFFFFF00"/>
      </patternFill>
    </fill>
    <fill>
      <patternFill patternType="solid">
        <fgColor rgb="FFFFD965"/>
        <bgColor rgb="FFFFD965"/>
      </patternFill>
    </fill>
    <fill>
      <patternFill patternType="solid">
        <fgColor rgb="FFD9E2F3"/>
        <bgColor rgb="FFD9E2F3"/>
      </patternFill>
    </fill>
    <fill>
      <patternFill patternType="solid">
        <fgColor rgb="FF00B0F0"/>
        <bgColor rgb="FF00B0F0"/>
      </patternFill>
    </fill>
    <fill>
      <patternFill patternType="solid">
        <fgColor rgb="FFBDD6EE"/>
        <bgColor rgb="FFBDD6EE"/>
      </patternFill>
    </fill>
    <fill>
      <patternFill patternType="solid">
        <fgColor theme="1"/>
        <bgColor theme="1"/>
      </patternFill>
    </fill>
  </fills>
  <borders count="55">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thick">
        <color rgb="FFFF0000"/>
      </right>
      <top style="medium">
        <color rgb="FF000000"/>
      </top>
      <bottom style="thin">
        <color rgb="FF000000"/>
      </bottom>
      <diagonal/>
    </border>
    <border>
      <left/>
      <right/>
      <top style="thin">
        <color rgb="FF000000"/>
      </top>
      <bottom/>
      <diagonal/>
    </border>
    <border>
      <left/>
      <right style="thick">
        <color rgb="FFFF0000"/>
      </right>
      <top style="medium">
        <color rgb="FF000000"/>
      </top>
      <bottom style="medium">
        <color rgb="FF000000"/>
      </bottom>
      <diagonal/>
    </border>
    <border>
      <left/>
      <right/>
      <top/>
      <bottom style="thin">
        <color rgb="FF000000"/>
      </bottom>
      <diagonal/>
    </border>
    <border>
      <left/>
      <right style="thick">
        <color rgb="FFFF0000"/>
      </right>
      <top style="medium">
        <color rgb="FF000000"/>
      </top>
      <bottom/>
      <diagonal/>
    </border>
    <border>
      <left/>
      <right style="medium">
        <color rgb="FF000000"/>
      </right>
      <top style="medium">
        <color rgb="FF000000"/>
      </top>
      <bottom style="medium">
        <color rgb="FF000000"/>
      </bottom>
      <diagonal/>
    </border>
    <border>
      <left style="thick">
        <color rgb="FFFF0000"/>
      </left>
      <right style="thick">
        <color rgb="FFFF0000"/>
      </right>
      <top style="thick">
        <color rgb="FFFF0000"/>
      </top>
      <bottom style="thin">
        <color rgb="FF000000"/>
      </bottom>
      <diagonal/>
    </border>
    <border>
      <left style="thick">
        <color rgb="FFFF0000"/>
      </left>
      <right style="thick">
        <color rgb="FFFF0000"/>
      </right>
      <top style="thin">
        <color rgb="FF000000"/>
      </top>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style="medium">
        <color rgb="FF000000"/>
      </top>
      <bottom style="thick">
        <color rgb="FFFF0000"/>
      </bottom>
      <diagonal/>
    </border>
    <border>
      <left style="thick">
        <color rgb="FFFF0000"/>
      </left>
      <right style="thick">
        <color rgb="FFFF0000"/>
      </right>
      <top/>
      <bottom style="thin">
        <color rgb="FF000000"/>
      </bottom>
      <diagonal/>
    </border>
    <border>
      <left/>
      <right/>
      <top style="medium">
        <color rgb="FF000000"/>
      </top>
      <bottom/>
      <diagonal/>
    </border>
    <border>
      <left style="thick">
        <color rgb="FFFF0000"/>
      </left>
      <right/>
      <top style="medium">
        <color rgb="FF000000"/>
      </top>
      <bottom/>
      <diagonal/>
    </border>
    <border>
      <left style="thick">
        <color rgb="FFFF0000"/>
      </left>
      <right/>
      <top style="medium">
        <color rgb="FF000000"/>
      </top>
      <bottom style="medium">
        <color rgb="FF000000"/>
      </bottom>
      <diagonal/>
    </border>
    <border>
      <left style="medium">
        <color rgb="FF000000"/>
      </left>
      <right/>
      <top/>
      <bottom/>
      <diagonal/>
    </border>
    <border>
      <left/>
      <right style="thick">
        <color rgb="FFFF0000"/>
      </right>
      <top/>
      <bottom style="thin">
        <color rgb="FF000000"/>
      </bottom>
      <diagonal/>
    </border>
    <border>
      <left/>
      <right style="thick">
        <color rgb="FFFF0000"/>
      </right>
      <top style="thin">
        <color rgb="FF000000"/>
      </top>
      <bottom/>
      <diagonal/>
    </border>
    <border>
      <left/>
      <right style="thick">
        <color rgb="FFFF0000"/>
      </right>
      <top style="thin">
        <color rgb="FF000000"/>
      </top>
      <bottom style="medium">
        <color rgb="FF00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style="medium">
        <color rgb="FF000000"/>
      </right>
      <top style="thin">
        <color rgb="FF000000"/>
      </top>
      <bottom/>
      <diagonal/>
    </border>
    <border>
      <left/>
      <right style="medium">
        <color rgb="FF000000"/>
      </right>
      <top/>
      <bottom/>
      <diagonal/>
    </border>
    <border>
      <left style="thick">
        <color rgb="FFFF0000"/>
      </left>
      <right style="thick">
        <color rgb="FFFF0000"/>
      </right>
      <top style="thick">
        <color rgb="FFFF0000"/>
      </top>
      <bottom style="thick">
        <color rgb="FFFF0000"/>
      </bottom>
      <diagonal/>
    </border>
    <border>
      <left/>
      <right style="thick">
        <color rgb="FFFF0000"/>
      </right>
      <top style="thin">
        <color rgb="FF000000"/>
      </top>
      <bottom style="thin">
        <color rgb="FF000000"/>
      </bottom>
      <diagonal/>
    </border>
    <border>
      <left style="thick">
        <color rgb="FFFF0000"/>
      </left>
      <right style="thick">
        <color rgb="FFFF0000"/>
      </right>
      <top style="thin">
        <color rgb="FF000000"/>
      </top>
      <bottom style="thick">
        <color rgb="FFFF0000"/>
      </bottom>
      <diagonal/>
    </border>
    <border>
      <left style="thick">
        <color rgb="FFFF0000"/>
      </left>
      <right style="thick">
        <color rgb="FFFF0000"/>
      </right>
      <top style="medium">
        <color theme="1"/>
      </top>
      <bottom style="thick">
        <color rgb="FFFF0000"/>
      </bottom>
      <diagonal/>
    </border>
    <border>
      <left/>
      <right/>
      <top style="medium">
        <color rgb="FF00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style="thick">
        <color rgb="FFFF0000"/>
      </left>
      <right style="thick">
        <color rgb="FFFF0000"/>
      </right>
      <top style="thin">
        <color rgb="FF000000"/>
      </top>
      <bottom style="medium">
        <color theme="1"/>
      </bottom>
      <diagonal/>
    </border>
    <border>
      <left/>
      <right style="thick">
        <color rgb="FFFF0000"/>
      </right>
      <top style="thick">
        <color rgb="FFFF0000"/>
      </top>
      <bottom style="thick">
        <color rgb="FFFF0000"/>
      </bottom>
      <diagonal/>
    </border>
    <border>
      <left style="thick">
        <color rgb="FFFF0000"/>
      </left>
      <right/>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151">
    <xf numFmtId="0" fontId="0" fillId="0" borderId="0" xfId="0"/>
    <xf numFmtId="0" fontId="2" fillId="0" borderId="0" xfId="0" applyFont="1" applyAlignment="1">
      <alignment vertical="center"/>
    </xf>
    <xf numFmtId="0" fontId="3" fillId="2" borderId="0" xfId="0" applyFont="1" applyFill="1" applyBorder="1" applyAlignment="1">
      <alignment horizont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1" xfId="0" applyFont="1" applyBorder="1" applyAlignment="1">
      <alignment vertical="center"/>
    </xf>
    <xf numFmtId="0" fontId="11" fillId="0" borderId="2" xfId="0" applyFont="1" applyBorder="1" applyAlignment="1">
      <alignment horizontal="center" vertical="top" textRotation="255" wrapText="1"/>
    </xf>
    <xf numFmtId="0" fontId="11" fillId="0" borderId="3" xfId="0" applyFont="1" applyBorder="1" applyAlignment="1">
      <alignment horizontal="center" vertical="center"/>
    </xf>
    <xf numFmtId="0" fontId="12" fillId="0" borderId="4" xfId="0" applyFont="1" applyBorder="1" applyAlignment="1">
      <alignment vertical="center"/>
    </xf>
    <xf numFmtId="0" fontId="12" fillId="0" borderId="5" xfId="0" applyFont="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shrinkToFit="1"/>
    </xf>
    <xf numFmtId="0" fontId="5" fillId="0" borderId="0" xfId="0" applyFont="1" applyAlignment="1">
      <alignment horizontal="center" vertical="center" shrinkToFit="1"/>
    </xf>
    <xf numFmtId="0" fontId="14" fillId="0" borderId="8" xfId="0" applyFont="1" applyBorder="1" applyAlignment="1">
      <alignment horizontal="center" vertical="center"/>
    </xf>
    <xf numFmtId="0" fontId="14" fillId="0" borderId="0" xfId="0" applyFont="1" applyAlignment="1">
      <alignment vertical="center"/>
    </xf>
    <xf numFmtId="0" fontId="11" fillId="0" borderId="0" xfId="0" applyFont="1" applyAlignment="1">
      <alignment vertical="center"/>
    </xf>
    <xf numFmtId="0" fontId="15" fillId="3" borderId="9" xfId="0" applyFont="1" applyFill="1" applyBorder="1" applyAlignment="1">
      <alignment horizontal="center" vertical="center"/>
    </xf>
    <xf numFmtId="0" fontId="16" fillId="0" borderId="10" xfId="0" applyFont="1" applyBorder="1" applyAlignment="1">
      <alignment horizontal="left" wrapText="1"/>
    </xf>
    <xf numFmtId="0" fontId="17" fillId="4" borderId="11" xfId="0" applyFont="1" applyFill="1" applyBorder="1" applyAlignment="1">
      <alignment vertical="center" shrinkToFit="1"/>
    </xf>
    <xf numFmtId="0" fontId="17" fillId="0" borderId="12" xfId="0" applyFont="1" applyBorder="1" applyAlignment="1">
      <alignment vertical="center" shrinkToFit="1"/>
    </xf>
    <xf numFmtId="0" fontId="17" fillId="4" borderId="13" xfId="0" applyFont="1" applyFill="1" applyBorder="1" applyAlignment="1">
      <alignment vertical="center" shrinkToFit="1"/>
    </xf>
    <xf numFmtId="0" fontId="17" fillId="0" borderId="14" xfId="0" applyFont="1" applyBorder="1" applyAlignment="1">
      <alignment vertical="center" shrinkToFit="1"/>
    </xf>
    <xf numFmtId="0" fontId="11" fillId="0" borderId="9" xfId="0" applyFont="1" applyBorder="1" applyAlignment="1">
      <alignment vertical="center" shrinkToFit="1"/>
    </xf>
    <xf numFmtId="0" fontId="10" fillId="0" borderId="8" xfId="0" applyFont="1" applyBorder="1" applyAlignment="1">
      <alignment vertical="center"/>
    </xf>
    <xf numFmtId="0" fontId="6" fillId="0" borderId="9" xfId="0" applyFont="1" applyBorder="1" applyAlignment="1">
      <alignment horizontal="left" wrapText="1"/>
    </xf>
    <xf numFmtId="0" fontId="17" fillId="0" borderId="13" xfId="0" applyFont="1" applyBorder="1" applyAlignment="1">
      <alignment vertical="center" shrinkToFit="1"/>
    </xf>
    <xf numFmtId="0" fontId="17" fillId="4" borderId="15" xfId="0" applyFont="1" applyFill="1" applyBorder="1" applyAlignment="1">
      <alignment vertical="center" shrinkToFit="1"/>
    </xf>
    <xf numFmtId="0" fontId="11" fillId="0" borderId="9" xfId="0" applyFont="1" applyBorder="1" applyAlignment="1">
      <alignment horizontal="center" vertical="center" shrinkToFit="1"/>
    </xf>
    <xf numFmtId="0" fontId="11" fillId="0" borderId="0" xfId="0" applyFont="1" applyAlignment="1">
      <alignment vertical="center" shrinkToFit="1"/>
    </xf>
    <xf numFmtId="0" fontId="15" fillId="5" borderId="9" xfId="0" applyFont="1" applyFill="1" applyBorder="1" applyAlignment="1">
      <alignment horizontal="center" vertical="center"/>
    </xf>
    <xf numFmtId="0" fontId="11" fillId="0" borderId="16" xfId="0" applyFont="1" applyBorder="1" applyAlignment="1">
      <alignment horizontal="center" vertical="center" shrinkToFit="1"/>
    </xf>
    <xf numFmtId="0" fontId="10" fillId="0" borderId="10" xfId="0" applyFont="1" applyBorder="1" applyAlignment="1">
      <alignment vertical="center"/>
    </xf>
    <xf numFmtId="0" fontId="15" fillId="6" borderId="9" xfId="0" applyFont="1" applyFill="1" applyBorder="1" applyAlignment="1">
      <alignment horizontal="center" vertical="center"/>
    </xf>
    <xf numFmtId="0" fontId="17" fillId="4" borderId="17" xfId="0" applyFont="1" applyFill="1" applyBorder="1" applyAlignment="1">
      <alignment vertical="center" shrinkToFit="1"/>
    </xf>
    <xf numFmtId="0" fontId="17" fillId="0" borderId="18" xfId="0" applyFont="1" applyBorder="1" applyAlignment="1">
      <alignment vertical="center" shrinkToFit="1"/>
    </xf>
    <xf numFmtId="0" fontId="17" fillId="4" borderId="18" xfId="0" applyFont="1" applyFill="1" applyBorder="1" applyAlignment="1">
      <alignment vertical="center" shrinkToFit="1"/>
    </xf>
    <xf numFmtId="0" fontId="17" fillId="0" borderId="19" xfId="0" applyFont="1" applyBorder="1" applyAlignment="1">
      <alignment vertical="center" shrinkToFit="1"/>
    </xf>
    <xf numFmtId="0" fontId="18" fillId="0" borderId="8" xfId="0" applyFont="1" applyBorder="1" applyAlignment="1">
      <alignment vertical="center"/>
    </xf>
    <xf numFmtId="0" fontId="12" fillId="0" borderId="10" xfId="0" applyFont="1" applyBorder="1" applyAlignment="1">
      <alignment vertical="center"/>
    </xf>
    <xf numFmtId="0" fontId="19" fillId="0" borderId="10" xfId="0" applyFont="1" applyBorder="1" applyAlignment="1">
      <alignment vertical="center"/>
    </xf>
    <xf numFmtId="176" fontId="11" fillId="4" borderId="20" xfId="0" applyNumberFormat="1" applyFont="1" applyFill="1" applyBorder="1" applyAlignment="1">
      <alignment vertical="center" shrinkToFit="1"/>
    </xf>
    <xf numFmtId="176" fontId="11" fillId="0" borderId="21" xfId="0" applyNumberFormat="1" applyFont="1" applyBorder="1" applyAlignment="1">
      <alignment vertical="center" shrinkToFit="1"/>
    </xf>
    <xf numFmtId="176" fontId="11" fillId="4" borderId="18" xfId="0" applyNumberFormat="1" applyFont="1" applyFill="1" applyBorder="1" applyAlignment="1">
      <alignment vertical="center" shrinkToFit="1"/>
    </xf>
    <xf numFmtId="0" fontId="12" fillId="0" borderId="22" xfId="0" applyFont="1" applyBorder="1" applyAlignment="1">
      <alignment vertical="center"/>
    </xf>
    <xf numFmtId="176" fontId="11" fillId="0" borderId="18" xfId="0" applyNumberFormat="1" applyFont="1" applyBorder="1" applyAlignment="1">
      <alignment vertical="center" shrinkToFit="1"/>
    </xf>
    <xf numFmtId="176" fontId="11" fillId="4" borderId="23" xfId="0" applyNumberFormat="1" applyFont="1" applyFill="1" applyBorder="1" applyAlignment="1">
      <alignment vertical="center" shrinkToFit="1"/>
    </xf>
    <xf numFmtId="0" fontId="12" fillId="0" borderId="24" xfId="0" applyFont="1" applyBorder="1" applyAlignment="1">
      <alignment vertical="center"/>
    </xf>
    <xf numFmtId="0" fontId="20" fillId="0" borderId="0" xfId="0" applyFont="1" applyAlignment="1">
      <alignment vertical="center" shrinkToFit="1"/>
    </xf>
    <xf numFmtId="0" fontId="12" fillId="0" borderId="25" xfId="0" applyFont="1" applyBorder="1" applyAlignment="1">
      <alignment vertical="center"/>
    </xf>
    <xf numFmtId="0" fontId="19" fillId="0" borderId="25" xfId="0" applyFont="1" applyBorder="1" applyAlignment="1">
      <alignment vertical="center"/>
    </xf>
    <xf numFmtId="0" fontId="21" fillId="7" borderId="26" xfId="0" applyFont="1" applyFill="1" applyBorder="1" applyAlignment="1">
      <alignment horizontal="center" vertical="center" shrinkToFit="1"/>
    </xf>
    <xf numFmtId="0" fontId="21" fillId="0" borderId="27" xfId="0" applyFont="1" applyBorder="1" applyAlignment="1">
      <alignment horizontal="center" vertical="center" shrinkToFit="1"/>
    </xf>
    <xf numFmtId="0" fontId="22" fillId="7" borderId="28" xfId="0" applyFont="1" applyFill="1" applyBorder="1" applyAlignment="1">
      <alignment horizontal="center" vertical="center" shrinkToFit="1"/>
    </xf>
    <xf numFmtId="0" fontId="22" fillId="0" borderId="27" xfId="0" applyFont="1" applyBorder="1" applyAlignment="1">
      <alignment horizontal="center" vertical="center" shrinkToFit="1"/>
    </xf>
    <xf numFmtId="0" fontId="23" fillId="0" borderId="29" xfId="0" applyFont="1" applyBorder="1" applyAlignment="1">
      <alignment horizontal="center" vertical="center" shrinkToFit="1"/>
    </xf>
    <xf numFmtId="0" fontId="10" fillId="0" borderId="0" xfId="0" applyFont="1" applyAlignment="1">
      <alignment horizontal="right" vertical="center"/>
    </xf>
    <xf numFmtId="0" fontId="21" fillId="0" borderId="28" xfId="0" applyFont="1" applyBorder="1" applyAlignment="1">
      <alignment horizontal="center" vertical="center" shrinkToFit="1"/>
    </xf>
    <xf numFmtId="0" fontId="22" fillId="7" borderId="30" xfId="0" applyFont="1" applyFill="1" applyBorder="1" applyAlignment="1">
      <alignment horizontal="center" vertical="center" shrinkToFit="1"/>
    </xf>
    <xf numFmtId="0" fontId="23" fillId="0" borderId="0" xfId="0" applyFont="1" applyAlignment="1">
      <alignment horizontal="center" vertical="center" shrinkToFit="1"/>
    </xf>
    <xf numFmtId="0" fontId="2" fillId="7" borderId="31" xfId="0" applyFont="1" applyFill="1" applyBorder="1" applyAlignment="1">
      <alignment horizontal="center" vertical="center" wrapText="1"/>
    </xf>
    <xf numFmtId="0" fontId="12" fillId="0" borderId="0" xfId="0" applyFont="1" applyBorder="1" applyAlignment="1">
      <alignment vertical="center"/>
    </xf>
    <xf numFmtId="0" fontId="24" fillId="7" borderId="21" xfId="0" applyFont="1" applyFill="1" applyBorder="1" applyAlignment="1">
      <alignment horizontal="center" vertical="center" wrapText="1"/>
    </xf>
    <xf numFmtId="0" fontId="11" fillId="0" borderId="32" xfId="0" applyFont="1" applyBorder="1" applyAlignment="1">
      <alignment vertical="center" shrinkToFit="1"/>
    </xf>
    <xf numFmtId="0" fontId="25" fillId="8" borderId="9" xfId="0" applyFont="1" applyFill="1" applyBorder="1" applyAlignment="1">
      <alignment horizontal="center" vertical="center"/>
    </xf>
    <xf numFmtId="0" fontId="5" fillId="0" borderId="9" xfId="0" applyFont="1" applyBorder="1" applyAlignment="1">
      <alignment horizontal="left" wrapText="1"/>
    </xf>
    <xf numFmtId="0" fontId="17" fillId="4" borderId="23" xfId="0" applyFont="1" applyFill="1" applyBorder="1" applyAlignment="1">
      <alignment vertical="center" shrinkToFit="1"/>
    </xf>
    <xf numFmtId="0" fontId="11" fillId="0" borderId="33" xfId="0" applyFont="1" applyBorder="1" applyAlignment="1">
      <alignment horizontal="center" vertical="center" shrinkToFit="1"/>
    </xf>
    <xf numFmtId="0" fontId="17" fillId="0" borderId="21" xfId="0" applyFont="1" applyBorder="1" applyAlignment="1">
      <alignment vertical="center" shrinkToFit="1"/>
    </xf>
    <xf numFmtId="0" fontId="15" fillId="9" borderId="9" xfId="0" applyFont="1" applyFill="1" applyBorder="1" applyAlignment="1">
      <alignment horizontal="center" vertical="center"/>
    </xf>
    <xf numFmtId="0" fontId="6" fillId="0" borderId="34" xfId="0" applyFont="1" applyBorder="1" applyAlignment="1">
      <alignment horizontal="left" wrapText="1"/>
    </xf>
    <xf numFmtId="176" fontId="2" fillId="7" borderId="24" xfId="0" applyNumberFormat="1" applyFont="1" applyFill="1" applyBorder="1" applyAlignment="1">
      <alignment horizontal="center" vertical="center" wrapText="1"/>
    </xf>
    <xf numFmtId="0" fontId="12" fillId="0" borderId="35" xfId="0" applyFont="1" applyBorder="1" applyAlignment="1">
      <alignment vertical="center"/>
    </xf>
    <xf numFmtId="0" fontId="12" fillId="0" borderId="21" xfId="0" applyFont="1" applyBorder="1" applyAlignment="1">
      <alignment vertical="center"/>
    </xf>
    <xf numFmtId="0" fontId="26" fillId="0" borderId="10" xfId="0" applyFont="1" applyBorder="1" applyAlignment="1">
      <alignment vertical="center"/>
    </xf>
    <xf numFmtId="0" fontId="0" fillId="0" borderId="0" xfId="0"/>
    <xf numFmtId="176" fontId="11" fillId="4" borderId="24" xfId="0" applyNumberFormat="1" applyFont="1" applyFill="1" applyBorder="1" applyAlignment="1">
      <alignment vertical="center"/>
    </xf>
    <xf numFmtId="176" fontId="11" fillId="0" borderId="36" xfId="0" applyNumberFormat="1" applyFont="1" applyBorder="1" applyAlignment="1">
      <alignment vertical="center"/>
    </xf>
    <xf numFmtId="176" fontId="11" fillId="4" borderId="36" xfId="0" applyNumberFormat="1" applyFont="1" applyFill="1" applyBorder="1" applyAlignment="1">
      <alignment vertical="center"/>
    </xf>
    <xf numFmtId="176" fontId="11" fillId="0" borderId="37" xfId="0" applyNumberFormat="1" applyFont="1" applyBorder="1" applyAlignment="1">
      <alignment vertical="center"/>
    </xf>
    <xf numFmtId="0" fontId="21" fillId="7" borderId="38" xfId="0" applyFont="1" applyFill="1" applyBorder="1" applyAlignment="1">
      <alignment horizontal="center" vertical="center"/>
    </xf>
    <xf numFmtId="0" fontId="12" fillId="0" borderId="39" xfId="0" applyFont="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23" fillId="0" borderId="42" xfId="0" applyFont="1" applyBorder="1" applyAlignment="1">
      <alignment horizontal="center" vertical="center" shrinkToFit="1"/>
    </xf>
    <xf numFmtId="0" fontId="26" fillId="0" borderId="25" xfId="0" applyFont="1" applyBorder="1" applyAlignment="1">
      <alignment vertical="center"/>
    </xf>
    <xf numFmtId="0" fontId="24" fillId="7" borderId="0" xfId="0" applyFont="1" applyFill="1" applyBorder="1" applyAlignment="1">
      <alignment horizontal="center" vertical="center" wrapText="1"/>
    </xf>
    <xf numFmtId="0" fontId="25" fillId="9" borderId="9" xfId="0" applyFont="1" applyFill="1" applyBorder="1" applyAlignment="1">
      <alignment horizontal="center" vertical="center"/>
    </xf>
    <xf numFmtId="0" fontId="11" fillId="0" borderId="32" xfId="0" applyFont="1" applyBorder="1" applyAlignment="1">
      <alignment horizontal="center" vertical="center" shrinkToFit="1"/>
    </xf>
    <xf numFmtId="0" fontId="10" fillId="0" borderId="31" xfId="0" applyFont="1" applyBorder="1" applyAlignment="1">
      <alignment vertical="center"/>
    </xf>
    <xf numFmtId="176" fontId="11" fillId="0" borderId="43" xfId="0" applyNumberFormat="1" applyFont="1" applyBorder="1" applyAlignment="1">
      <alignment vertical="center" shrinkToFit="1"/>
    </xf>
    <xf numFmtId="0" fontId="11" fillId="0" borderId="31" xfId="0" applyFont="1" applyBorder="1" applyAlignment="1">
      <alignment vertical="center" shrinkToFit="1"/>
    </xf>
    <xf numFmtId="0" fontId="21" fillId="0" borderId="44" xfId="0" applyFont="1" applyBorder="1" applyAlignment="1">
      <alignment horizontal="center" vertical="center" shrinkToFit="1"/>
    </xf>
    <xf numFmtId="0" fontId="10"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xf>
    <xf numFmtId="0" fontId="16" fillId="0" borderId="9" xfId="0" applyFont="1" applyBorder="1" applyAlignment="1">
      <alignment horizontal="left" wrapText="1"/>
    </xf>
    <xf numFmtId="0" fontId="11" fillId="0" borderId="33" xfId="0" applyFont="1" applyBorder="1" applyAlignment="1">
      <alignment vertical="center" shrinkToFit="1"/>
    </xf>
    <xf numFmtId="0" fontId="24" fillId="7" borderId="12" xfId="0" applyFont="1" applyFill="1" applyBorder="1" applyAlignment="1">
      <alignment horizontal="center" vertical="center" wrapText="1"/>
    </xf>
    <xf numFmtId="0" fontId="12" fillId="0" borderId="34" xfId="0" applyFont="1" applyBorder="1" applyAlignment="1">
      <alignment vertical="center"/>
    </xf>
    <xf numFmtId="0" fontId="2" fillId="0" borderId="0" xfId="0" applyFont="1" applyAlignment="1">
      <alignment horizontal="right" vertical="center"/>
    </xf>
    <xf numFmtId="0" fontId="17" fillId="0" borderId="0" xfId="0" applyFont="1" applyAlignment="1">
      <alignment horizontal="right" vertical="center"/>
    </xf>
    <xf numFmtId="0" fontId="23" fillId="0" borderId="45" xfId="0" applyFont="1" applyBorder="1" applyAlignment="1">
      <alignment horizontal="center" vertical="center" shrinkToFit="1"/>
    </xf>
    <xf numFmtId="0" fontId="27" fillId="0" borderId="0" xfId="0" applyFont="1" applyAlignment="1">
      <alignment horizontal="right" vertical="center"/>
    </xf>
    <xf numFmtId="176" fontId="13" fillId="0" borderId="0" xfId="0" applyNumberFormat="1" applyFont="1" applyAlignment="1">
      <alignment horizontal="center" vertical="center" wrapText="1"/>
    </xf>
    <xf numFmtId="177" fontId="6" fillId="0" borderId="0" xfId="0" applyNumberFormat="1" applyFont="1" applyAlignment="1">
      <alignment vertical="center"/>
    </xf>
    <xf numFmtId="178" fontId="5" fillId="0" borderId="0" xfId="0" applyNumberFormat="1" applyFont="1" applyAlignment="1">
      <alignment vertical="center"/>
    </xf>
    <xf numFmtId="0" fontId="11" fillId="0" borderId="33" xfId="0" applyFont="1" applyBorder="1" applyAlignment="1">
      <alignment horizontal="left" vertical="center" shrinkToFit="1"/>
    </xf>
    <xf numFmtId="0" fontId="28" fillId="0" borderId="0" xfId="0" applyFont="1" applyAlignment="1">
      <alignment horizontal="right"/>
    </xf>
    <xf numFmtId="0" fontId="10" fillId="0" borderId="46" xfId="0" applyFont="1" applyBorder="1" applyAlignment="1">
      <alignment vertical="center"/>
    </xf>
    <xf numFmtId="179" fontId="29" fillId="0" borderId="47" xfId="0" applyNumberFormat="1" applyFont="1" applyBorder="1" applyAlignment="1">
      <alignment horizontal="center" vertical="center" wrapText="1"/>
    </xf>
    <xf numFmtId="0" fontId="17" fillId="0" borderId="0" xfId="0" applyFont="1" applyAlignment="1">
      <alignment horizontal="left" vertical="center"/>
    </xf>
    <xf numFmtId="0" fontId="12" fillId="0" borderId="48" xfId="0" applyFont="1" applyBorder="1" applyAlignment="1">
      <alignment vertical="center"/>
    </xf>
    <xf numFmtId="0" fontId="30" fillId="0" borderId="0" xfId="0" applyFont="1" applyAlignment="1">
      <alignment horizontal="center" vertical="center" shrinkToFit="1"/>
    </xf>
    <xf numFmtId="0" fontId="31" fillId="0" borderId="0" xfId="0" applyFont="1" applyAlignment="1">
      <alignment horizontal="right"/>
    </xf>
    <xf numFmtId="0" fontId="21" fillId="7" borderId="26" xfId="0" applyFont="1" applyFill="1" applyBorder="1" applyAlignment="1">
      <alignment horizontal="center" vertical="center"/>
    </xf>
    <xf numFmtId="0" fontId="21" fillId="0" borderId="28" xfId="0" applyFont="1" applyBorder="1" applyAlignment="1">
      <alignment horizontal="center" vertical="center"/>
    </xf>
    <xf numFmtId="0" fontId="22" fillId="7" borderId="28" xfId="0" applyFont="1" applyFill="1" applyBorder="1" applyAlignment="1">
      <alignment horizontal="center" vertical="center"/>
    </xf>
    <xf numFmtId="0" fontId="22" fillId="0" borderId="49" xfId="0" applyFont="1" applyBorder="1" applyAlignment="1">
      <alignment horizontal="center" vertical="center"/>
    </xf>
    <xf numFmtId="0" fontId="23" fillId="0" borderId="45" xfId="0" applyFont="1" applyBorder="1" applyAlignment="1">
      <alignment horizontal="center" vertical="center" wrapText="1"/>
    </xf>
    <xf numFmtId="0" fontId="12" fillId="0" borderId="50" xfId="0" applyFont="1" applyBorder="1" applyAlignment="1">
      <alignment vertical="center"/>
    </xf>
    <xf numFmtId="0" fontId="32" fillId="0" borderId="0" xfId="0" applyFont="1" applyAlignment="1">
      <alignment vertical="center"/>
    </xf>
    <xf numFmtId="0" fontId="10" fillId="0" borderId="51" xfId="0" applyFont="1" applyBorder="1" applyAlignment="1">
      <alignment horizontal="center" vertical="center" textRotation="255"/>
    </xf>
    <xf numFmtId="0" fontId="12" fillId="0" borderId="51" xfId="0" applyFont="1" applyBorder="1" applyAlignment="1">
      <alignment vertical="center"/>
    </xf>
    <xf numFmtId="0" fontId="33" fillId="0" borderId="0" xfId="0" applyFont="1" applyAlignment="1">
      <alignment vertical="center"/>
    </xf>
    <xf numFmtId="0" fontId="32" fillId="0" borderId="0" xfId="0" applyFont="1" applyAlignment="1">
      <alignment horizontal="center" vertical="center"/>
    </xf>
    <xf numFmtId="0" fontId="20" fillId="0" borderId="0" xfId="0" applyFont="1" applyAlignment="1">
      <alignment vertical="center"/>
    </xf>
    <xf numFmtId="0" fontId="10" fillId="5" borderId="9" xfId="0" applyFont="1" applyFill="1" applyBorder="1" applyAlignment="1">
      <alignment horizontal="center" vertical="center"/>
    </xf>
    <xf numFmtId="0" fontId="10" fillId="0" borderId="34" xfId="0" applyFont="1" applyBorder="1" applyAlignment="1">
      <alignment horizontal="center" vertical="center"/>
    </xf>
    <xf numFmtId="0" fontId="10" fillId="0" borderId="52" xfId="0" applyFont="1" applyBorder="1" applyAlignment="1">
      <alignment horizontal="center" vertical="center"/>
    </xf>
    <xf numFmtId="0" fontId="10" fillId="0" borderId="16" xfId="0" applyFont="1" applyBorder="1" applyAlignment="1">
      <alignment horizontal="center" vertical="center"/>
    </xf>
    <xf numFmtId="0" fontId="10" fillId="0" borderId="34" xfId="0" applyFont="1" applyBorder="1" applyAlignment="1">
      <alignment horizontal="right" vertical="center"/>
    </xf>
    <xf numFmtId="0" fontId="10" fillId="5" borderId="10" xfId="0" applyFont="1" applyFill="1" applyBorder="1" applyAlignment="1">
      <alignment horizontal="center" vertical="center"/>
    </xf>
    <xf numFmtId="0" fontId="10" fillId="0" borderId="8" xfId="0" applyFont="1" applyBorder="1" applyAlignment="1">
      <alignment horizontal="center" vertical="center"/>
    </xf>
    <xf numFmtId="0" fontId="10" fillId="0" borderId="53" xfId="0" applyFont="1" applyBorder="1" applyAlignment="1">
      <alignment horizontal="center" vertical="center"/>
    </xf>
    <xf numFmtId="0" fontId="10" fillId="0" borderId="41" xfId="0" applyFont="1" applyBorder="1" applyAlignment="1">
      <alignment horizontal="center" vertical="center"/>
    </xf>
    <xf numFmtId="0" fontId="10" fillId="0" borderId="54" xfId="0" applyFont="1" applyBorder="1" applyAlignment="1">
      <alignment horizontal="center" vertical="center"/>
    </xf>
    <xf numFmtId="0" fontId="10" fillId="5" borderId="1" xfId="0" applyFont="1" applyFill="1" applyBorder="1" applyAlignment="1">
      <alignment vertical="center"/>
    </xf>
    <xf numFmtId="0" fontId="0" fillId="0" borderId="0" xfId="0" applyFont="1" applyAlignment="1">
      <alignment vertical="center"/>
    </xf>
    <xf numFmtId="0" fontId="32" fillId="0" borderId="31" xfId="0" applyFont="1" applyBorder="1" applyAlignment="1">
      <alignment horizontal="center" vertical="center"/>
    </xf>
    <xf numFmtId="0" fontId="10" fillId="10" borderId="0" xfId="0" applyFont="1" applyFill="1" applyBorder="1" applyAlignment="1">
      <alignment vertical="center"/>
    </xf>
    <xf numFmtId="0" fontId="12" fillId="0" borderId="31" xfId="0" applyFont="1" applyBorder="1" applyAlignment="1">
      <alignment vertical="center"/>
    </xf>
    <xf numFmtId="0" fontId="10" fillId="0" borderId="53" xfId="0" applyFont="1" applyBorder="1" applyAlignment="1">
      <alignment vertical="center"/>
    </xf>
    <xf numFmtId="0" fontId="10" fillId="0" borderId="41" xfId="0" applyFont="1" applyBorder="1" applyAlignment="1">
      <alignment vertical="center"/>
    </xf>
    <xf numFmtId="0" fontId="10" fillId="0" borderId="54"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jpg" /><Relationship Id="rId3" Type="http://schemas.openxmlformats.org/officeDocument/2006/relationships/image" Target="../media/image3.jpg" /><Relationship Id="rId4" Type="http://schemas.openxmlformats.org/officeDocument/2006/relationships/image" Target="../media/image4.jpg" /><Relationship Id="rId5" Type="http://schemas.openxmlformats.org/officeDocument/2006/relationships/image" Target="../media/image5.jpg" /><Relationship Id="rId6" Type="http://schemas.openxmlformats.org/officeDocument/2006/relationships/image" Target="../media/image6.jpg" /><Relationship Id="rId7" Type="http://schemas.openxmlformats.org/officeDocument/2006/relationships/image" Target="../media/image7.jpg" /><Relationship Id="rId8" Type="http://schemas.openxmlformats.org/officeDocument/2006/relationships/image" Target="../media/image8.jpg" /><Relationship Id="rId9" Type="http://schemas.openxmlformats.org/officeDocument/2006/relationships/image" Target="../media/image9.jpg" /><Relationship Id="rId10" Type="http://schemas.openxmlformats.org/officeDocument/2006/relationships/image" Target="../media/image10.jpg" /><Relationship Id="rId11" Type="http://schemas.openxmlformats.org/officeDocument/2006/relationships/image" Target="../media/image11.jpg" /><Relationship Id="rId12" Type="http://schemas.openxmlformats.org/officeDocument/2006/relationships/image" Target="../media/image12.jpg" /><Relationship Id="rId13" Type="http://schemas.openxmlformats.org/officeDocument/2006/relationships/image" Target="../media/image13.jpg" /><Relationship Id="rId14" Type="http://schemas.openxmlformats.org/officeDocument/2006/relationships/image" Target="../media/image14.jpg" /><Relationship Id="rId15" Type="http://schemas.openxmlformats.org/officeDocument/2006/relationships/image" Target="../media/image15.jpg" /><Relationship Id="rId16" Type="http://schemas.openxmlformats.org/officeDocument/2006/relationships/image" Target="../media/image16.png" /><Relationship Id="rId17" Type="http://schemas.openxmlformats.org/officeDocument/2006/relationships/image" Target="../media/image17.png" /><Relationship Id="rId18" Type="http://schemas.openxmlformats.org/officeDocument/2006/relationships/image" Target="../media/image18.png" /><Relationship Id="rId19" Type="http://schemas.openxmlformats.org/officeDocument/2006/relationships/image" Target="../media/image19.png" /><Relationship Id="rId20" Type="http://schemas.openxmlformats.org/officeDocument/2006/relationships/image" Target="../media/image20.png"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17</xdr:col>
      <xdr:colOff>198120</xdr:colOff>
      <xdr:row>4</xdr:row>
      <xdr:rowOff>45720</xdr:rowOff>
    </xdr:from>
    <xdr:ext cx="602615" cy="675640"/>
    <xdr:sp macro="" textlink="">
      <xdr:nvSpPr>
        <xdr:cNvPr id="1025" name="Shape 3"/>
        <xdr:cNvSpPr/>
      </xdr:nvSpPr>
      <xdr:spPr>
        <a:xfrm>
          <a:off x="12749530" y="1426845"/>
          <a:ext cx="602615" cy="675640"/>
        </a:xfrm>
        <a:prstGeom prst="roundRect">
          <a:avLst>
            <a:gd name="adj" fmla="val 16667"/>
          </a:avLst>
        </a:prstGeom>
        <a:solidFill>
          <a:schemeClr val="lt1"/>
        </a:solidFill>
        <a:ln w="12700" cap="flat" cmpd="sng">
          <a:solidFill>
            <a:schemeClr val="dk1"/>
          </a:solidFill>
          <a:prstDash val="solid"/>
          <a:miter lim="800000"/>
          <a:headEnd type="none" w="sm" len="sm"/>
          <a:tailEnd type="none" w="sm" len="sm"/>
        </a:ln>
      </xdr:spPr>
      <xdr:txBody>
        <a:bodyPr vertOverflow="overflow" horzOverflow="overflow" wrap="square" lIns="91425" tIns="45700" rIns="91425" bIns="45700" anchor="ctr" anchorCtr="0"/>
        <a:lstStyle/>
        <a:p>
          <a:pPr marL="0" lvl="0" indent="0" algn="ctr" rtl="0">
            <a:spcBef>
              <a:spcPts val="0"/>
            </a:spcBef>
            <a:spcAft>
              <a:spcPts val="0"/>
            </a:spcAft>
          </a:pPr>
          <a:r>
            <a:rPr lang="en-US" sz="2400" b="1">
              <a:solidFill>
                <a:schemeClr val="dk1"/>
              </a:solidFill>
              <a:latin typeface="Calibri"/>
              <a:ea typeface="Calibri"/>
              <a:sym typeface="Calibri"/>
              <a:cs typeface="Calibri"/>
            </a:rPr>
            <a:t>表</a:t>
          </a:r>
          <a:endParaRPr sz="1400"/>
        </a:p>
      </xdr:txBody>
    </xdr:sp>
    <xdr:clientData fLocksWithSheet="0"/>
  </xdr:oneCellAnchor>
  <xdr:oneCellAnchor>
    <xdr:from xmlns:xdr="http://schemas.openxmlformats.org/drawingml/2006/spreadsheetDrawing">
      <xdr:col>17</xdr:col>
      <xdr:colOff>171450</xdr:colOff>
      <xdr:row>2</xdr:row>
      <xdr:rowOff>382270</xdr:rowOff>
    </xdr:from>
    <xdr:ext cx="1075690" cy="752475"/>
    <xdr:sp macro="" textlink="">
      <xdr:nvSpPr>
        <xdr:cNvPr id="1026" name="Shape 4"/>
        <xdr:cNvSpPr/>
      </xdr:nvSpPr>
      <xdr:spPr>
        <a:xfrm>
          <a:off x="12722860" y="1058545"/>
          <a:ext cx="1075690" cy="752475"/>
        </a:xfrm>
        <a:prstGeom prst="roundRect">
          <a:avLst>
            <a:gd name="adj" fmla="val 16667"/>
          </a:avLst>
        </a:prstGeom>
        <a:noFill/>
        <a:ln>
          <a:noFill/>
        </a:ln>
      </xdr:spPr>
      <xdr:txBody>
        <a:bodyPr vertOverflow="overflow" horzOverflow="overflow" wrap="square" lIns="0" tIns="0" rIns="0" bIns="0" anchor="ctr" anchorCtr="0"/>
        <a:lstStyle/>
        <a:p>
          <a:pPr marL="0" lvl="0" indent="0" algn="ctr" rtl="0">
            <a:spcBef>
              <a:spcPts val="0"/>
            </a:spcBef>
            <a:spcAft>
              <a:spcPts val="0"/>
            </a:spcAft>
          </a:pPr>
          <a:r>
            <a:t/>
          </a:r>
          <a:endParaRPr sz="1000" b="1">
            <a:solidFill>
              <a:schemeClr val="dk1"/>
            </a:solidFill>
          </a:endParaRPr>
        </a:p>
      </xdr:txBody>
    </xdr:sp>
    <xdr:clientData fLocksWithSheet="0"/>
  </xdr:oneCellAnchor>
  <xdr:oneCellAnchor>
    <xdr:from xmlns:xdr="http://schemas.openxmlformats.org/drawingml/2006/spreadsheetDrawing">
      <xdr:col>16</xdr:col>
      <xdr:colOff>461010</xdr:colOff>
      <xdr:row>25</xdr:row>
      <xdr:rowOff>93345</xdr:rowOff>
    </xdr:from>
    <xdr:ext cx="605155" cy="694055"/>
    <xdr:sp macro="" textlink="">
      <xdr:nvSpPr>
        <xdr:cNvPr id="1027" name="Shape 5"/>
        <xdr:cNvSpPr/>
      </xdr:nvSpPr>
      <xdr:spPr>
        <a:xfrm>
          <a:off x="12496165" y="13780770"/>
          <a:ext cx="605155" cy="694055"/>
        </a:xfrm>
        <a:prstGeom prst="roundRect">
          <a:avLst>
            <a:gd name="adj" fmla="val 16667"/>
          </a:avLst>
        </a:prstGeom>
        <a:solidFill>
          <a:schemeClr val="lt1"/>
        </a:solidFill>
        <a:ln w="12700" cap="flat" cmpd="sng">
          <a:solidFill>
            <a:schemeClr val="dk1"/>
          </a:solidFill>
          <a:prstDash val="solid"/>
          <a:miter lim="800000"/>
          <a:headEnd type="none" w="sm" len="sm"/>
          <a:tailEnd type="none" w="sm" len="sm"/>
        </a:ln>
      </xdr:spPr>
      <xdr:txBody>
        <a:bodyPr vertOverflow="overflow" horzOverflow="overflow" wrap="square" lIns="91425" tIns="45700" rIns="91425" bIns="45700" anchor="ctr" anchorCtr="0"/>
        <a:lstStyle/>
        <a:p>
          <a:pPr marL="0" lvl="0" indent="0" algn="ctr" rtl="0">
            <a:spcBef>
              <a:spcPts val="0"/>
            </a:spcBef>
            <a:spcAft>
              <a:spcPts val="0"/>
            </a:spcAft>
          </a:pPr>
          <a:r>
            <a:rPr lang="en-US" sz="2400" b="1">
              <a:solidFill>
                <a:schemeClr val="dk1"/>
              </a:solidFill>
              <a:latin typeface="Calibri"/>
              <a:ea typeface="Calibri"/>
              <a:sym typeface="Calibri"/>
              <a:cs typeface="Calibri"/>
            </a:rPr>
            <a:t>裏</a:t>
          </a:r>
          <a:endParaRPr sz="1400"/>
        </a:p>
      </xdr:txBody>
    </xdr:sp>
    <xdr:clientData fLocksWithSheet="0"/>
  </xdr:oneCellAnchor>
  <xdr:oneCellAnchor>
    <xdr:from xmlns:xdr="http://schemas.openxmlformats.org/drawingml/2006/spreadsheetDrawing">
      <xdr:col>17</xdr:col>
      <xdr:colOff>104775</xdr:colOff>
      <xdr:row>23</xdr:row>
      <xdr:rowOff>304800</xdr:rowOff>
    </xdr:from>
    <xdr:ext cx="1075690" cy="886460"/>
    <xdr:sp macro="" textlink="">
      <xdr:nvSpPr>
        <xdr:cNvPr id="1028" name="Shape 6"/>
        <xdr:cNvSpPr/>
      </xdr:nvSpPr>
      <xdr:spPr>
        <a:xfrm>
          <a:off x="12656185" y="13487400"/>
          <a:ext cx="1075690" cy="886460"/>
        </a:xfrm>
        <a:prstGeom prst="roundRect">
          <a:avLst>
            <a:gd name="adj" fmla="val 16667"/>
          </a:avLst>
        </a:prstGeom>
        <a:noFill/>
        <a:ln>
          <a:noFill/>
        </a:ln>
      </xdr:spPr>
      <xdr:txBody>
        <a:bodyPr vertOverflow="overflow" horzOverflow="overflow" wrap="square" lIns="0" tIns="0" rIns="0" bIns="0" anchor="ctr" anchorCtr="0"/>
        <a:lstStyle/>
        <a:p>
          <a:pPr marL="0" lvl="0" indent="0" algn="ctr" rtl="0">
            <a:spcBef>
              <a:spcPts val="0"/>
            </a:spcBef>
            <a:spcAft>
              <a:spcPts val="0"/>
            </a:spcAft>
          </a:pPr>
          <a:r>
            <a:t/>
          </a:r>
          <a:endParaRPr sz="1000" b="1">
            <a:solidFill>
              <a:schemeClr val="dk1"/>
            </a:solidFill>
          </a:endParaRPr>
        </a:p>
      </xdr:txBody>
    </xdr:sp>
    <xdr:clientData fLocksWithSheet="0"/>
  </xdr:oneCellAnchor>
  <xdr:oneCellAnchor>
    <xdr:from xmlns:xdr="http://schemas.openxmlformats.org/drawingml/2006/spreadsheetDrawing">
      <xdr:col>18</xdr:col>
      <xdr:colOff>57150</xdr:colOff>
      <xdr:row>22</xdr:row>
      <xdr:rowOff>419735</xdr:rowOff>
    </xdr:from>
    <xdr:ext cx="323215" cy="579755"/>
    <xdr:sp macro="" textlink="">
      <xdr:nvSpPr>
        <xdr:cNvPr id="1029" name="Shape 7"/>
        <xdr:cNvSpPr/>
      </xdr:nvSpPr>
      <xdr:spPr>
        <a:xfrm>
          <a:off x="13234670" y="13097510"/>
          <a:ext cx="323215" cy="579755"/>
        </a:xfrm>
        <a:prstGeom prst="rightArrow">
          <a:avLst>
            <a:gd name="adj1" fmla="val 50000"/>
            <a:gd name="adj2" fmla="val 50000"/>
          </a:avLst>
        </a:prstGeom>
        <a:solidFill>
          <a:schemeClr val="accent1"/>
        </a:solidFill>
        <a:ln w="12700" cap="flat" cmpd="sng">
          <a:solidFill>
            <a:srgbClr val="31538F"/>
          </a:solidFill>
          <a:prstDash val="solid"/>
          <a:miter lim="800000"/>
          <a:headEnd type="none" w="sm" len="sm"/>
          <a:tailEnd type="none" w="sm" len="sm"/>
        </a:ln>
      </xdr:spPr>
      <xdr:txBody>
        <a:bodyPr vertOverflow="overflow" horzOverflow="overflow" wrap="square" lIns="91425" tIns="45700" rIns="91425" bIns="45700" anchor="t" anchorCtr="0"/>
        <a:lstStyle/>
        <a:p>
          <a:pPr marL="0" lvl="0" indent="0" algn="l" rtl="0">
            <a:spcBef>
              <a:spcPts val="0"/>
            </a:spcBef>
            <a:spcAft>
              <a:spcPts val="0"/>
            </a:spcAft>
          </a:pPr>
          <a:r>
            <a:t/>
          </a:r>
          <a:endParaRPr sz="1100"/>
        </a:p>
      </xdr:txBody>
    </xdr:sp>
    <xdr:clientData fLocksWithSheet="0"/>
  </xdr:oneCellAnchor>
  <xdr:oneCellAnchor>
    <xdr:from xmlns:xdr="http://schemas.openxmlformats.org/drawingml/2006/spreadsheetDrawing">
      <xdr:col>3</xdr:col>
      <xdr:colOff>274320</xdr:colOff>
      <xdr:row>10</xdr:row>
      <xdr:rowOff>45085</xdr:rowOff>
    </xdr:from>
    <xdr:ext cx="1792605" cy="1138555"/>
    <xdr:pic macro="">
      <xdr:nvPicPr>
        <xdr:cNvPr id="1030" name="image7.png"/>
        <xdr:cNvPicPr preferRelativeResize="0"/>
      </xdr:nvPicPr>
      <xdr:blipFill>
        <a:blip xmlns:r="http://schemas.openxmlformats.org/officeDocument/2006/relationships" r:embed="rId1"/>
        <a:stretch>
          <a:fillRect/>
        </a:stretch>
      </xdr:blipFill>
      <xdr:spPr>
        <a:xfrm>
          <a:off x="1644015" y="3483610"/>
          <a:ext cx="1792605" cy="1138555"/>
        </a:xfrm>
        <a:prstGeom prst="rect">
          <a:avLst/>
        </a:prstGeom>
        <a:noFill/>
      </xdr:spPr>
    </xdr:pic>
    <xdr:clientData fLocksWithSheet="0"/>
  </xdr:oneCellAnchor>
  <xdr:oneCellAnchor>
    <xdr:from xmlns:xdr="http://schemas.openxmlformats.org/drawingml/2006/spreadsheetDrawing">
      <xdr:col>6</xdr:col>
      <xdr:colOff>426720</xdr:colOff>
      <xdr:row>28</xdr:row>
      <xdr:rowOff>107315</xdr:rowOff>
    </xdr:from>
    <xdr:ext cx="1394460" cy="1049020"/>
    <xdr:pic macro="">
      <xdr:nvPicPr>
        <xdr:cNvPr id="1031" name="image20.jpg"/>
        <xdr:cNvPicPr preferRelativeResize="0"/>
      </xdr:nvPicPr>
      <xdr:blipFill>
        <a:blip xmlns:r="http://schemas.openxmlformats.org/officeDocument/2006/relationships" r:embed="rId2"/>
        <a:stretch>
          <a:fillRect/>
        </a:stretch>
      </xdr:blipFill>
      <xdr:spPr>
        <a:xfrm>
          <a:off x="4157980" y="15194915"/>
          <a:ext cx="1394460" cy="1049020"/>
        </a:xfrm>
        <a:prstGeom prst="rect">
          <a:avLst/>
        </a:prstGeom>
        <a:noFill/>
      </xdr:spPr>
    </xdr:pic>
    <xdr:clientData fLocksWithSheet="0"/>
  </xdr:oneCellAnchor>
  <xdr:oneCellAnchor>
    <xdr:from xmlns:xdr="http://schemas.openxmlformats.org/drawingml/2006/spreadsheetDrawing">
      <xdr:col>9</xdr:col>
      <xdr:colOff>560070</xdr:colOff>
      <xdr:row>28</xdr:row>
      <xdr:rowOff>62865</xdr:rowOff>
    </xdr:from>
    <xdr:ext cx="1390015" cy="1129665"/>
    <xdr:pic macro="">
      <xdr:nvPicPr>
        <xdr:cNvPr id="1032" name="image16.jpg"/>
        <xdr:cNvPicPr preferRelativeResize="0"/>
      </xdr:nvPicPr>
      <xdr:blipFill>
        <a:blip xmlns:r="http://schemas.openxmlformats.org/officeDocument/2006/relationships" r:embed="rId3"/>
        <a:stretch>
          <a:fillRect/>
        </a:stretch>
      </xdr:blipFill>
      <xdr:spPr>
        <a:xfrm>
          <a:off x="6652895" y="15150465"/>
          <a:ext cx="1390015" cy="1129665"/>
        </a:xfrm>
        <a:prstGeom prst="rect">
          <a:avLst/>
        </a:prstGeom>
        <a:noFill/>
      </xdr:spPr>
    </xdr:pic>
    <xdr:clientData fLocksWithSheet="0"/>
  </xdr:oneCellAnchor>
  <xdr:oneCellAnchor>
    <xdr:from xmlns:xdr="http://schemas.openxmlformats.org/drawingml/2006/spreadsheetDrawing">
      <xdr:col>12</xdr:col>
      <xdr:colOff>444500</xdr:colOff>
      <xdr:row>28</xdr:row>
      <xdr:rowOff>80645</xdr:rowOff>
    </xdr:from>
    <xdr:ext cx="1520190" cy="1111885"/>
    <xdr:pic macro="">
      <xdr:nvPicPr>
        <xdr:cNvPr id="1033" name="image1.jpg"/>
        <xdr:cNvPicPr preferRelativeResize="0"/>
      </xdr:nvPicPr>
      <xdr:blipFill>
        <a:blip xmlns:r="http://schemas.openxmlformats.org/officeDocument/2006/relationships" r:embed="rId4"/>
        <a:stretch>
          <a:fillRect/>
        </a:stretch>
      </xdr:blipFill>
      <xdr:spPr>
        <a:xfrm>
          <a:off x="8898890" y="15168245"/>
          <a:ext cx="1520190" cy="1111885"/>
        </a:xfrm>
        <a:prstGeom prst="rect">
          <a:avLst/>
        </a:prstGeom>
        <a:noFill/>
      </xdr:spPr>
    </xdr:pic>
    <xdr:clientData fLocksWithSheet="0"/>
  </xdr:oneCellAnchor>
  <xdr:oneCellAnchor>
    <xdr:from xmlns:xdr="http://schemas.openxmlformats.org/drawingml/2006/spreadsheetDrawing">
      <xdr:col>15</xdr:col>
      <xdr:colOff>357505</xdr:colOff>
      <xdr:row>28</xdr:row>
      <xdr:rowOff>206375</xdr:rowOff>
    </xdr:from>
    <xdr:ext cx="1799590" cy="1245870"/>
    <xdr:pic macro="">
      <xdr:nvPicPr>
        <xdr:cNvPr id="1034" name="image6.jpg"/>
        <xdr:cNvPicPr preferRelativeResize="0"/>
      </xdr:nvPicPr>
      <xdr:blipFill>
        <a:blip xmlns:r="http://schemas.openxmlformats.org/officeDocument/2006/relationships" r:embed="rId5"/>
        <a:stretch>
          <a:fillRect/>
        </a:stretch>
      </xdr:blipFill>
      <xdr:spPr>
        <a:xfrm>
          <a:off x="11173460" y="15293975"/>
          <a:ext cx="1799590" cy="1245870"/>
        </a:xfrm>
        <a:prstGeom prst="rect">
          <a:avLst/>
        </a:prstGeom>
        <a:noFill/>
      </xdr:spPr>
    </xdr:pic>
    <xdr:clientData fLocksWithSheet="0"/>
  </xdr:oneCellAnchor>
  <xdr:oneCellAnchor>
    <xdr:from xmlns:xdr="http://schemas.openxmlformats.org/drawingml/2006/spreadsheetDrawing">
      <xdr:col>9</xdr:col>
      <xdr:colOff>104775</xdr:colOff>
      <xdr:row>36</xdr:row>
      <xdr:rowOff>161290</xdr:rowOff>
    </xdr:from>
    <xdr:ext cx="1962150" cy="1344930"/>
    <xdr:pic macro="">
      <xdr:nvPicPr>
        <xdr:cNvPr id="1035" name="image13.jpg"/>
        <xdr:cNvPicPr preferRelativeResize="0"/>
      </xdr:nvPicPr>
      <xdr:blipFill>
        <a:blip xmlns:r="http://schemas.openxmlformats.org/officeDocument/2006/relationships" r:embed="rId6"/>
        <a:stretch>
          <a:fillRect/>
        </a:stretch>
      </xdr:blipFill>
      <xdr:spPr>
        <a:xfrm>
          <a:off x="6197600" y="20687665"/>
          <a:ext cx="1962150" cy="1344930"/>
        </a:xfrm>
        <a:prstGeom prst="rect">
          <a:avLst/>
        </a:prstGeom>
        <a:noFill/>
      </xdr:spPr>
    </xdr:pic>
    <xdr:clientData fLocksWithSheet="0"/>
  </xdr:oneCellAnchor>
  <xdr:oneCellAnchor>
    <xdr:from xmlns:xdr="http://schemas.openxmlformats.org/drawingml/2006/spreadsheetDrawing">
      <xdr:col>6</xdr:col>
      <xdr:colOff>713740</xdr:colOff>
      <xdr:row>10</xdr:row>
      <xdr:rowOff>53975</xdr:rowOff>
    </xdr:from>
    <xdr:ext cx="1247775" cy="1093470"/>
    <xdr:pic macro="">
      <xdr:nvPicPr>
        <xdr:cNvPr id="1036" name="image2.jpg"/>
        <xdr:cNvPicPr preferRelativeResize="0"/>
      </xdr:nvPicPr>
      <xdr:blipFill>
        <a:blip xmlns:r="http://schemas.openxmlformats.org/officeDocument/2006/relationships" r:embed="rId7"/>
        <a:stretch>
          <a:fillRect/>
        </a:stretch>
      </xdr:blipFill>
      <xdr:spPr>
        <a:xfrm>
          <a:off x="4445000" y="3492500"/>
          <a:ext cx="1247775" cy="1093470"/>
        </a:xfrm>
        <a:prstGeom prst="rect">
          <a:avLst/>
        </a:prstGeom>
        <a:noFill/>
      </xdr:spPr>
    </xdr:pic>
    <xdr:clientData fLocksWithSheet="0"/>
  </xdr:oneCellAnchor>
  <xdr:oneCellAnchor>
    <xdr:from xmlns:xdr="http://schemas.openxmlformats.org/drawingml/2006/spreadsheetDrawing">
      <xdr:col>12</xdr:col>
      <xdr:colOff>487680</xdr:colOff>
      <xdr:row>10</xdr:row>
      <xdr:rowOff>179070</xdr:rowOff>
    </xdr:from>
    <xdr:ext cx="1433195" cy="1022350"/>
    <xdr:pic macro="">
      <xdr:nvPicPr>
        <xdr:cNvPr id="1037" name="image12.jpg"/>
        <xdr:cNvPicPr preferRelativeResize="0"/>
      </xdr:nvPicPr>
      <xdr:blipFill>
        <a:blip xmlns:r="http://schemas.openxmlformats.org/officeDocument/2006/relationships" r:embed="rId8"/>
        <a:stretch>
          <a:fillRect/>
        </a:stretch>
      </xdr:blipFill>
      <xdr:spPr>
        <a:xfrm>
          <a:off x="8942070" y="3617595"/>
          <a:ext cx="1433195" cy="1022350"/>
        </a:xfrm>
        <a:prstGeom prst="rect">
          <a:avLst/>
        </a:prstGeom>
        <a:noFill/>
      </xdr:spPr>
    </xdr:pic>
    <xdr:clientData fLocksWithSheet="0"/>
  </xdr:oneCellAnchor>
  <xdr:oneCellAnchor>
    <xdr:from xmlns:xdr="http://schemas.openxmlformats.org/drawingml/2006/spreadsheetDrawing">
      <xdr:col>15</xdr:col>
      <xdr:colOff>761365</xdr:colOff>
      <xdr:row>10</xdr:row>
      <xdr:rowOff>53975</xdr:rowOff>
    </xdr:from>
    <xdr:ext cx="1200150" cy="1380490"/>
    <xdr:pic macro="">
      <xdr:nvPicPr>
        <xdr:cNvPr id="1038" name="image18.jpg"/>
        <xdr:cNvPicPr preferRelativeResize="0"/>
      </xdr:nvPicPr>
      <xdr:blipFill>
        <a:blip xmlns:r="http://schemas.openxmlformats.org/officeDocument/2006/relationships" r:embed="rId9"/>
        <a:stretch>
          <a:fillRect/>
        </a:stretch>
      </xdr:blipFill>
      <xdr:spPr>
        <a:xfrm>
          <a:off x="11577320" y="3492500"/>
          <a:ext cx="1200150" cy="1380490"/>
        </a:xfrm>
        <a:prstGeom prst="rect">
          <a:avLst/>
        </a:prstGeom>
        <a:noFill/>
      </xdr:spPr>
    </xdr:pic>
    <xdr:clientData fLocksWithSheet="0"/>
  </xdr:oneCellAnchor>
  <xdr:oneCellAnchor>
    <xdr:from xmlns:xdr="http://schemas.openxmlformats.org/drawingml/2006/spreadsheetDrawing">
      <xdr:col>3</xdr:col>
      <xdr:colOff>360045</xdr:colOff>
      <xdr:row>18</xdr:row>
      <xdr:rowOff>197485</xdr:rowOff>
    </xdr:from>
    <xdr:ext cx="1380490" cy="1102360"/>
    <xdr:pic macro="">
      <xdr:nvPicPr>
        <xdr:cNvPr id="1039" name="image14.jpg"/>
        <xdr:cNvPicPr preferRelativeResize="0"/>
      </xdr:nvPicPr>
      <xdr:blipFill>
        <a:blip xmlns:r="http://schemas.openxmlformats.org/officeDocument/2006/relationships" r:embed="rId10"/>
        <a:stretch>
          <a:fillRect/>
        </a:stretch>
      </xdr:blipFill>
      <xdr:spPr>
        <a:xfrm>
          <a:off x="1729740" y="9074785"/>
          <a:ext cx="1380490" cy="1102360"/>
        </a:xfrm>
        <a:prstGeom prst="rect">
          <a:avLst/>
        </a:prstGeom>
        <a:noFill/>
      </xdr:spPr>
    </xdr:pic>
    <xdr:clientData fLocksWithSheet="0"/>
  </xdr:oneCellAnchor>
  <xdr:oneCellAnchor>
    <xdr:from xmlns:xdr="http://schemas.openxmlformats.org/drawingml/2006/spreadsheetDrawing">
      <xdr:col>9</xdr:col>
      <xdr:colOff>574675</xdr:colOff>
      <xdr:row>18</xdr:row>
      <xdr:rowOff>35560</xdr:rowOff>
    </xdr:from>
    <xdr:ext cx="1360805" cy="1102995"/>
    <xdr:pic macro="">
      <xdr:nvPicPr>
        <xdr:cNvPr id="1040" name="image10.jpg"/>
        <xdr:cNvPicPr preferRelativeResize="0"/>
      </xdr:nvPicPr>
      <xdr:blipFill>
        <a:blip xmlns:r="http://schemas.openxmlformats.org/officeDocument/2006/relationships" r:embed="rId11"/>
        <a:stretch>
          <a:fillRect/>
        </a:stretch>
      </xdr:blipFill>
      <xdr:spPr>
        <a:xfrm>
          <a:off x="6667500" y="8912860"/>
          <a:ext cx="1360805" cy="1102995"/>
        </a:xfrm>
        <a:prstGeom prst="rect">
          <a:avLst/>
        </a:prstGeom>
        <a:noFill/>
      </xdr:spPr>
    </xdr:pic>
    <xdr:clientData fLocksWithSheet="0"/>
  </xdr:oneCellAnchor>
  <xdr:oneCellAnchor>
    <xdr:from xmlns:xdr="http://schemas.openxmlformats.org/drawingml/2006/spreadsheetDrawing">
      <xdr:col>12</xdr:col>
      <xdr:colOff>231140</xdr:colOff>
      <xdr:row>18</xdr:row>
      <xdr:rowOff>170180</xdr:rowOff>
    </xdr:from>
    <xdr:ext cx="1751965" cy="1380490"/>
    <xdr:pic macro="">
      <xdr:nvPicPr>
        <xdr:cNvPr id="1041" name="image15.jpg"/>
        <xdr:cNvPicPr preferRelativeResize="0"/>
      </xdr:nvPicPr>
      <xdr:blipFill>
        <a:blip xmlns:r="http://schemas.openxmlformats.org/officeDocument/2006/relationships" r:embed="rId12"/>
        <a:stretch>
          <a:fillRect/>
        </a:stretch>
      </xdr:blipFill>
      <xdr:spPr>
        <a:xfrm>
          <a:off x="8685530" y="9047480"/>
          <a:ext cx="1751965" cy="1380490"/>
        </a:xfrm>
        <a:prstGeom prst="rect">
          <a:avLst/>
        </a:prstGeom>
        <a:noFill/>
      </xdr:spPr>
    </xdr:pic>
    <xdr:clientData fLocksWithSheet="0"/>
  </xdr:oneCellAnchor>
  <xdr:oneCellAnchor>
    <xdr:from xmlns:xdr="http://schemas.openxmlformats.org/drawingml/2006/spreadsheetDrawing">
      <xdr:col>15</xdr:col>
      <xdr:colOff>354965</xdr:colOff>
      <xdr:row>18</xdr:row>
      <xdr:rowOff>233045</xdr:rowOff>
    </xdr:from>
    <xdr:ext cx="1743075" cy="1308735"/>
    <xdr:pic macro="">
      <xdr:nvPicPr>
        <xdr:cNvPr id="1042" name="image17.jpg"/>
        <xdr:cNvPicPr preferRelativeResize="0"/>
      </xdr:nvPicPr>
      <xdr:blipFill>
        <a:blip xmlns:r="http://schemas.openxmlformats.org/officeDocument/2006/relationships" r:embed="rId13"/>
        <a:stretch>
          <a:fillRect/>
        </a:stretch>
      </xdr:blipFill>
      <xdr:spPr>
        <a:xfrm>
          <a:off x="11170920" y="9110345"/>
          <a:ext cx="1743075" cy="1308735"/>
        </a:xfrm>
        <a:prstGeom prst="rect">
          <a:avLst/>
        </a:prstGeom>
        <a:noFill/>
      </xdr:spPr>
    </xdr:pic>
    <xdr:clientData fLocksWithSheet="0"/>
  </xdr:oneCellAnchor>
  <xdr:oneCellAnchor>
    <xdr:from xmlns:xdr="http://schemas.openxmlformats.org/drawingml/2006/spreadsheetDrawing">
      <xdr:col>3</xdr:col>
      <xdr:colOff>505460</xdr:colOff>
      <xdr:row>28</xdr:row>
      <xdr:rowOff>80645</xdr:rowOff>
    </xdr:from>
    <xdr:ext cx="1438275" cy="1075690"/>
    <xdr:pic macro="">
      <xdr:nvPicPr>
        <xdr:cNvPr id="1043" name="image19.jpg"/>
        <xdr:cNvPicPr preferRelativeResize="0"/>
      </xdr:nvPicPr>
      <xdr:blipFill>
        <a:blip xmlns:r="http://schemas.openxmlformats.org/officeDocument/2006/relationships" r:embed="rId14"/>
        <a:stretch>
          <a:fillRect/>
        </a:stretch>
      </xdr:blipFill>
      <xdr:spPr>
        <a:xfrm>
          <a:off x="1875155" y="15168245"/>
          <a:ext cx="1438275" cy="1075690"/>
        </a:xfrm>
        <a:prstGeom prst="rect">
          <a:avLst/>
        </a:prstGeom>
        <a:noFill/>
      </xdr:spPr>
    </xdr:pic>
    <xdr:clientData fLocksWithSheet="0"/>
  </xdr:oneCellAnchor>
  <xdr:oneCellAnchor>
    <xdr:from xmlns:xdr="http://schemas.openxmlformats.org/drawingml/2006/spreadsheetDrawing">
      <xdr:col>15</xdr:col>
      <xdr:colOff>321945</xdr:colOff>
      <xdr:row>36</xdr:row>
      <xdr:rowOff>107315</xdr:rowOff>
    </xdr:from>
    <xdr:ext cx="1576070" cy="1049020"/>
    <xdr:pic macro="">
      <xdr:nvPicPr>
        <xdr:cNvPr id="1044" name="image11.jpg"/>
        <xdr:cNvPicPr preferRelativeResize="0"/>
      </xdr:nvPicPr>
      <xdr:blipFill>
        <a:blip xmlns:r="http://schemas.openxmlformats.org/officeDocument/2006/relationships" r:embed="rId15"/>
        <a:stretch>
          <a:fillRect/>
        </a:stretch>
      </xdr:blipFill>
      <xdr:spPr>
        <a:xfrm>
          <a:off x="11137900" y="20633690"/>
          <a:ext cx="1576070" cy="1049020"/>
        </a:xfrm>
        <a:prstGeom prst="rect">
          <a:avLst/>
        </a:prstGeom>
        <a:noFill/>
      </xdr:spPr>
    </xdr:pic>
    <xdr:clientData fLocksWithSheet="0"/>
  </xdr:oneCellAnchor>
  <xdr:oneCellAnchor>
    <xdr:from xmlns:xdr="http://schemas.openxmlformats.org/drawingml/2006/spreadsheetDrawing">
      <xdr:col>9</xdr:col>
      <xdr:colOff>391795</xdr:colOff>
      <xdr:row>10</xdr:row>
      <xdr:rowOff>152400</xdr:rowOff>
    </xdr:from>
    <xdr:ext cx="1527175" cy="1138555"/>
    <xdr:pic macro="">
      <xdr:nvPicPr>
        <xdr:cNvPr id="1045" name="image4.png"/>
        <xdr:cNvPicPr preferRelativeResize="0"/>
      </xdr:nvPicPr>
      <xdr:blipFill>
        <a:blip xmlns:r="http://schemas.openxmlformats.org/officeDocument/2006/relationships" r:embed="rId16"/>
        <a:stretch>
          <a:fillRect/>
        </a:stretch>
      </xdr:blipFill>
      <xdr:spPr>
        <a:xfrm>
          <a:off x="6484620" y="3590925"/>
          <a:ext cx="1527175" cy="1138555"/>
        </a:xfrm>
        <a:prstGeom prst="rect">
          <a:avLst/>
        </a:prstGeom>
        <a:noFill/>
      </xdr:spPr>
    </xdr:pic>
    <xdr:clientData fLocksWithSheet="0"/>
  </xdr:oneCellAnchor>
  <xdr:oneCellAnchor>
    <xdr:from xmlns:xdr="http://schemas.openxmlformats.org/drawingml/2006/spreadsheetDrawing">
      <xdr:col>6</xdr:col>
      <xdr:colOff>501650</xdr:colOff>
      <xdr:row>18</xdr:row>
      <xdr:rowOff>241935</xdr:rowOff>
    </xdr:from>
    <xdr:ext cx="1321435" cy="869950"/>
    <xdr:pic macro="">
      <xdr:nvPicPr>
        <xdr:cNvPr id="1046" name="image5.png"/>
        <xdr:cNvPicPr preferRelativeResize="0"/>
      </xdr:nvPicPr>
      <xdr:blipFill>
        <a:blip xmlns:r="http://schemas.openxmlformats.org/officeDocument/2006/relationships" r:embed="rId17"/>
        <a:stretch>
          <a:fillRect/>
        </a:stretch>
      </xdr:blipFill>
      <xdr:spPr>
        <a:xfrm>
          <a:off x="4232910" y="9119235"/>
          <a:ext cx="1321435" cy="869950"/>
        </a:xfrm>
        <a:prstGeom prst="rect">
          <a:avLst/>
        </a:prstGeom>
        <a:noFill/>
      </xdr:spPr>
    </xdr:pic>
    <xdr:clientData fLocksWithSheet="0"/>
  </xdr:oneCellAnchor>
  <xdr:oneCellAnchor>
    <xdr:from xmlns:xdr="http://schemas.openxmlformats.org/drawingml/2006/spreadsheetDrawing">
      <xdr:col>12</xdr:col>
      <xdr:colOff>640080</xdr:colOff>
      <xdr:row>36</xdr:row>
      <xdr:rowOff>295910</xdr:rowOff>
    </xdr:from>
    <xdr:ext cx="1102995" cy="1156335"/>
    <xdr:pic macro="">
      <xdr:nvPicPr>
        <xdr:cNvPr id="1047" name="image3.png"/>
        <xdr:cNvPicPr preferRelativeResize="0"/>
      </xdr:nvPicPr>
      <xdr:blipFill>
        <a:blip xmlns:r="http://schemas.openxmlformats.org/officeDocument/2006/relationships" r:embed="rId18"/>
        <a:stretch>
          <a:fillRect/>
        </a:stretch>
      </xdr:blipFill>
      <xdr:spPr>
        <a:xfrm>
          <a:off x="9094470" y="20822285"/>
          <a:ext cx="1102995" cy="1156335"/>
        </a:xfrm>
        <a:prstGeom prst="rect">
          <a:avLst/>
        </a:prstGeom>
        <a:noFill/>
      </xdr:spPr>
    </xdr:pic>
    <xdr:clientData fLocksWithSheet="0"/>
  </xdr:oneCellAnchor>
  <xdr:oneCellAnchor>
    <xdr:from xmlns:xdr="http://schemas.openxmlformats.org/drawingml/2006/spreadsheetDrawing">
      <xdr:col>3</xdr:col>
      <xdr:colOff>379095</xdr:colOff>
      <xdr:row>36</xdr:row>
      <xdr:rowOff>107315</xdr:rowOff>
    </xdr:from>
    <xdr:ext cx="1418590" cy="1255395"/>
    <xdr:pic macro="">
      <xdr:nvPicPr>
        <xdr:cNvPr id="1048" name="image8.png"/>
        <xdr:cNvPicPr preferRelativeResize="0"/>
      </xdr:nvPicPr>
      <xdr:blipFill>
        <a:blip xmlns:r="http://schemas.openxmlformats.org/officeDocument/2006/relationships" r:embed="rId19"/>
        <a:stretch>
          <a:fillRect/>
        </a:stretch>
      </xdr:blipFill>
      <xdr:spPr>
        <a:xfrm>
          <a:off x="1748790" y="20633690"/>
          <a:ext cx="1418590" cy="1255395"/>
        </a:xfrm>
        <a:prstGeom prst="rect">
          <a:avLst/>
        </a:prstGeom>
        <a:noFill/>
      </xdr:spPr>
    </xdr:pic>
    <xdr:clientData fLocksWithSheet="0"/>
  </xdr:oneCellAnchor>
  <xdr:oneCellAnchor>
    <xdr:from xmlns:xdr="http://schemas.openxmlformats.org/drawingml/2006/spreadsheetDrawing">
      <xdr:col>6</xdr:col>
      <xdr:colOff>628015</xdr:colOff>
      <xdr:row>36</xdr:row>
      <xdr:rowOff>107315</xdr:rowOff>
    </xdr:from>
    <xdr:ext cx="1571625" cy="1649730"/>
    <xdr:pic macro="">
      <xdr:nvPicPr>
        <xdr:cNvPr id="1049" name="image9.png" descr="https://www.pref.saitama.lg.jp/documents/150095/53-6-15.png"/>
        <xdr:cNvPicPr preferRelativeResize="0"/>
      </xdr:nvPicPr>
      <xdr:blipFill>
        <a:blip xmlns:r="http://schemas.openxmlformats.org/officeDocument/2006/relationships" r:embed="rId20"/>
        <a:stretch>
          <a:fillRect/>
        </a:stretch>
      </xdr:blipFill>
      <xdr:spPr>
        <a:xfrm>
          <a:off x="4359275" y="20633690"/>
          <a:ext cx="1571625" cy="164973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1"/>
  <sheetViews>
    <sheetView tabSelected="1" zoomScale="60" zoomScaleNormal="60" workbookViewId="0">
      <selection activeCell="O41" sqref="O41"/>
    </sheetView>
  </sheetViews>
  <sheetFormatPr defaultColWidth="11.21875" defaultRowHeight="15" customHeight="1"/>
  <cols>
    <col min="1" max="1" width="5.328125" customWidth="1"/>
    <col min="2" max="2" width="4.4375" customWidth="1"/>
    <col min="3" max="3" width="8.21875" customWidth="1"/>
    <col min="4" max="4" width="16" customWidth="1"/>
    <col min="5" max="5" width="6.77734375" customWidth="1"/>
    <col min="6" max="6" width="8.21875" customWidth="1"/>
    <col min="7" max="7" width="16" customWidth="1"/>
    <col min="8" max="8" width="6.77734375" customWidth="1"/>
    <col min="9" max="9" width="8.21875" customWidth="1"/>
    <col min="10" max="10" width="16" customWidth="1"/>
    <col min="11" max="11" width="6.77734375" customWidth="1"/>
    <col min="12" max="12" width="8.21875" customWidth="1"/>
    <col min="13" max="13" width="16" customWidth="1"/>
    <col min="14" max="14" width="6.77734375" customWidth="1"/>
    <col min="15" max="15" width="8.21875" customWidth="1"/>
    <col min="16" max="16" width="16" customWidth="1"/>
    <col min="17" max="17" width="6.77734375" customWidth="1"/>
    <col min="18" max="18" width="8.21875" customWidth="1"/>
    <col min="19" max="19" width="4.66796875" customWidth="1"/>
    <col min="20" max="20" width="6.66796875" customWidth="1"/>
    <col min="21" max="21" width="12.88671875" customWidth="1"/>
    <col min="22" max="22" width="6.66796875" customWidth="1"/>
    <col min="23" max="31" width="7" customWidth="1"/>
    <col min="32" max="32" width="7.109375" customWidth="1"/>
  </cols>
  <sheetData>
    <row r="1" spans="2:32" ht="39.75" customHeight="1">
      <c r="O1" s="5"/>
    </row>
    <row r="2" spans="2:32" ht="13.5" customHeight="1"/>
    <row r="3" spans="2:32" ht="49.5" customHeight="1">
      <c r="B3" s="2" t="s">
        <v>1</v>
      </c>
      <c r="C3" s="6"/>
      <c r="D3" s="6"/>
      <c r="E3" s="6"/>
      <c r="F3" s="6"/>
      <c r="G3" s="6"/>
      <c r="H3" s="6"/>
      <c r="I3" s="6"/>
      <c r="J3" s="6"/>
      <c r="K3" s="6"/>
      <c r="L3" s="6"/>
      <c r="M3" s="6"/>
      <c r="N3" s="6"/>
      <c r="O3" s="6"/>
      <c r="P3" s="6"/>
      <c r="Q3" s="6"/>
      <c r="R3" s="6"/>
      <c r="S3" s="6"/>
      <c r="T3" s="54"/>
      <c r="U3" s="54"/>
      <c r="V3" s="54"/>
      <c r="W3" s="54"/>
      <c r="X3" s="54"/>
      <c r="Y3" s="54"/>
      <c r="Z3" s="54"/>
      <c r="AA3" s="54"/>
      <c r="AB3" s="54"/>
      <c r="AC3" s="54"/>
      <c r="AD3" s="54"/>
      <c r="AE3" s="132"/>
      <c r="AF3" s="132"/>
    </row>
    <row r="4" spans="2:32" ht="6" customHeight="1">
      <c r="B4" s="3"/>
      <c r="F4" s="54"/>
      <c r="G4" s="54"/>
      <c r="H4" s="54"/>
      <c r="I4" s="54"/>
      <c r="J4" s="54"/>
      <c r="K4" s="54"/>
      <c r="L4" s="54"/>
      <c r="M4" s="54"/>
      <c r="N4" s="54"/>
      <c r="O4" s="54"/>
      <c r="P4" s="54"/>
      <c r="Q4" s="54"/>
      <c r="R4" s="54"/>
      <c r="S4" s="54"/>
      <c r="T4" s="54"/>
      <c r="U4" s="54"/>
      <c r="V4" s="54"/>
      <c r="W4" s="54"/>
      <c r="X4" s="54"/>
      <c r="Y4" s="54"/>
      <c r="Z4" s="54"/>
      <c r="AA4" s="54"/>
      <c r="AB4" s="54"/>
      <c r="AC4" s="54"/>
      <c r="AD4" s="54"/>
      <c r="AE4" s="132"/>
      <c r="AF4" s="132"/>
    </row>
    <row r="5" spans="2:32" ht="39.75" customHeight="1">
      <c r="B5" s="4"/>
      <c r="C5" s="7" t="s">
        <v>74</v>
      </c>
      <c r="F5" s="54"/>
      <c r="G5" s="54"/>
      <c r="H5" s="54"/>
      <c r="I5" s="54"/>
      <c r="J5" s="54"/>
      <c r="K5" s="54"/>
      <c r="L5" s="54"/>
      <c r="M5" s="54"/>
      <c r="N5" s="54"/>
      <c r="O5" s="54"/>
      <c r="P5" s="54"/>
      <c r="Q5" s="54"/>
      <c r="R5" s="119"/>
      <c r="S5" s="54"/>
      <c r="U5" s="21"/>
      <c r="V5" s="54"/>
      <c r="W5" s="54"/>
      <c r="X5" s="54"/>
      <c r="Y5" s="54"/>
      <c r="Z5" s="54"/>
      <c r="AA5" s="54"/>
      <c r="AB5" s="54"/>
      <c r="AC5" s="54"/>
      <c r="AD5" s="54"/>
      <c r="AE5" s="132"/>
      <c r="AF5" s="132"/>
    </row>
    <row r="6" spans="2:32" ht="6.75" customHeight="1">
      <c r="B6" s="4"/>
      <c r="F6" s="54"/>
      <c r="G6" s="54"/>
      <c r="H6" s="54"/>
      <c r="I6" s="54"/>
      <c r="J6" s="54"/>
      <c r="K6" s="54"/>
      <c r="L6" s="54"/>
      <c r="M6" s="54"/>
      <c r="N6" s="54"/>
      <c r="O6" s="54"/>
      <c r="P6" s="54"/>
      <c r="Q6" s="54"/>
      <c r="R6" s="54"/>
      <c r="S6" s="54"/>
      <c r="U6" s="21"/>
      <c r="V6" s="54"/>
      <c r="W6" s="54"/>
      <c r="X6" s="54"/>
      <c r="Y6" s="54"/>
      <c r="Z6" s="54"/>
      <c r="AA6" s="54"/>
      <c r="AB6" s="54"/>
      <c r="AC6" s="54"/>
      <c r="AD6" s="54"/>
      <c r="AE6" s="132"/>
      <c r="AF6" s="132"/>
    </row>
    <row r="7" spans="2:32" ht="39.75" customHeight="1">
      <c r="B7" s="4"/>
      <c r="C7" s="7" t="s">
        <v>73</v>
      </c>
      <c r="F7" s="54"/>
      <c r="G7" s="54"/>
      <c r="H7" s="54"/>
      <c r="I7" s="54"/>
      <c r="J7" s="54"/>
      <c r="K7" s="54"/>
      <c r="L7" s="54"/>
      <c r="M7" s="54"/>
      <c r="N7" s="54"/>
      <c r="O7" s="54"/>
      <c r="P7" s="54"/>
      <c r="Q7" s="54"/>
      <c r="R7" s="120" t="s">
        <v>75</v>
      </c>
      <c r="S7" s="54"/>
      <c r="U7" s="21"/>
      <c r="V7" s="54"/>
      <c r="W7" s="54"/>
      <c r="X7" s="54"/>
      <c r="Y7" s="54"/>
      <c r="Z7" s="54"/>
      <c r="AA7" s="54"/>
      <c r="AB7" s="54"/>
      <c r="AC7" s="54"/>
      <c r="AD7" s="54"/>
      <c r="AE7" s="132"/>
      <c r="AF7" s="132"/>
    </row>
    <row r="8" spans="2:32" ht="6" customHeight="1">
      <c r="B8" s="4"/>
      <c r="C8" s="8"/>
      <c r="F8" s="54"/>
      <c r="G8" s="54"/>
      <c r="H8" s="54"/>
      <c r="I8" s="54"/>
      <c r="J8" s="54"/>
      <c r="K8" s="54"/>
      <c r="L8" s="54"/>
      <c r="M8" s="54"/>
      <c r="N8" s="54"/>
      <c r="O8" s="54"/>
      <c r="P8" s="54"/>
      <c r="Q8" s="54"/>
      <c r="R8" s="54"/>
      <c r="S8" s="54"/>
      <c r="U8" s="21"/>
      <c r="V8" s="54"/>
      <c r="W8" s="54"/>
      <c r="X8" s="54"/>
      <c r="Y8" s="54"/>
      <c r="Z8" s="54"/>
      <c r="AA8" s="54"/>
      <c r="AB8" s="54"/>
      <c r="AC8" s="54"/>
      <c r="AD8" s="54"/>
      <c r="AE8" s="132"/>
      <c r="AF8" s="132"/>
    </row>
    <row r="9" spans="2:32" ht="39.75" customHeight="1">
      <c r="D9" s="22" t="s">
        <v>0</v>
      </c>
      <c r="E9" s="21"/>
    </row>
    <row r="10" spans="2:32" ht="30" customHeight="1">
      <c r="C10" s="9"/>
      <c r="D10" s="23" t="s">
        <v>12</v>
      </c>
      <c r="E10" s="45"/>
      <c r="F10" s="55"/>
      <c r="G10" s="23" t="s">
        <v>15</v>
      </c>
      <c r="H10" s="45"/>
      <c r="I10" s="55"/>
      <c r="J10" s="23" t="s">
        <v>10</v>
      </c>
      <c r="K10" s="45"/>
      <c r="L10" s="55"/>
      <c r="M10" s="23" t="s">
        <v>14</v>
      </c>
      <c r="N10" s="45"/>
      <c r="O10" s="55"/>
      <c r="P10" s="23" t="s">
        <v>13</v>
      </c>
      <c r="Q10" s="45"/>
      <c r="R10" s="55"/>
      <c r="S10" s="127"/>
      <c r="T10" s="127"/>
    </row>
    <row r="11" spans="2:32" ht="180" customHeight="1">
      <c r="C11" s="10" t="s">
        <v>17</v>
      </c>
      <c r="D11" s="24" t="s">
        <v>76</v>
      </c>
      <c r="E11" s="46"/>
      <c r="F11" s="56"/>
      <c r="G11" s="31" t="s">
        <v>19</v>
      </c>
      <c r="H11" s="45"/>
      <c r="I11" s="55"/>
      <c r="J11" s="71" t="s">
        <v>21</v>
      </c>
      <c r="K11" s="80"/>
      <c r="L11" s="91"/>
      <c r="M11" s="102" t="s">
        <v>77</v>
      </c>
      <c r="N11" s="46"/>
      <c r="O11" s="56"/>
      <c r="P11" s="31" t="s">
        <v>22</v>
      </c>
      <c r="Q11" s="45"/>
      <c r="R11" s="55"/>
    </row>
    <row r="12" spans="2:32" ht="39.75" customHeight="1">
      <c r="C12" s="11" t="s">
        <v>23</v>
      </c>
      <c r="D12" s="25" t="s">
        <v>24</v>
      </c>
      <c r="E12" s="47">
        <f>'（削除不可！）計算データ資料'!C6</f>
        <v>128</v>
      </c>
      <c r="F12" s="57" t="s">
        <v>7</v>
      </c>
      <c r="G12" s="66" t="s">
        <v>25</v>
      </c>
      <c r="H12" s="77">
        <f>'（削除不可！）計算データ資料'!C7</f>
        <v>294</v>
      </c>
      <c r="I12" s="86" t="s">
        <v>7</v>
      </c>
      <c r="J12" s="40" t="s">
        <v>24</v>
      </c>
      <c r="K12" s="47">
        <f>'（削除不可！）計算データ資料'!C8</f>
        <v>38</v>
      </c>
      <c r="L12" s="57" t="s">
        <v>7</v>
      </c>
      <c r="M12" s="40" t="s">
        <v>24</v>
      </c>
      <c r="N12" s="47">
        <f>'（削除不可！）計算データ資料'!C9</f>
        <v>73</v>
      </c>
      <c r="O12" s="57" t="s">
        <v>7</v>
      </c>
      <c r="P12" s="66" t="s">
        <v>25</v>
      </c>
      <c r="Q12" s="77">
        <f>'（削除不可！）計算データ資料'!C10</f>
        <v>847</v>
      </c>
      <c r="R12" s="86" t="s">
        <v>7</v>
      </c>
    </row>
    <row r="13" spans="2:32" ht="39.75" customHeight="1">
      <c r="C13" s="12"/>
      <c r="D13" s="26" t="s">
        <v>9</v>
      </c>
      <c r="E13" s="48">
        <f>E12*7</f>
        <v>896</v>
      </c>
      <c r="F13" s="58" t="s">
        <v>7</v>
      </c>
      <c r="G13" s="67"/>
      <c r="H13" s="78"/>
      <c r="I13" s="87"/>
      <c r="J13" s="74" t="s">
        <v>9</v>
      </c>
      <c r="K13" s="48">
        <f>K12*7</f>
        <v>266</v>
      </c>
      <c r="L13" s="58" t="s">
        <v>7</v>
      </c>
      <c r="M13" s="74" t="s">
        <v>9</v>
      </c>
      <c r="N13" s="48">
        <f>N12*7</f>
        <v>511</v>
      </c>
      <c r="O13" s="58" t="s">
        <v>7</v>
      </c>
      <c r="P13" s="67"/>
      <c r="Q13" s="78"/>
      <c r="R13" s="87"/>
    </row>
    <row r="14" spans="2:32" ht="39.75" customHeight="1">
      <c r="C14" s="11" t="s">
        <v>6</v>
      </c>
      <c r="D14" s="27" t="s">
        <v>27</v>
      </c>
      <c r="E14" s="49">
        <f>'（削除不可！）計算データ資料'!C6</f>
        <v>128</v>
      </c>
      <c r="F14" s="59"/>
      <c r="G14" s="68" t="s">
        <v>18</v>
      </c>
      <c r="H14" s="79"/>
      <c r="I14" s="88"/>
      <c r="J14" s="27" t="s">
        <v>27</v>
      </c>
      <c r="K14" s="49">
        <f>'（削除不可！）計算データ資料'!C8</f>
        <v>38</v>
      </c>
      <c r="L14" s="59"/>
      <c r="M14" s="42" t="s">
        <v>27</v>
      </c>
      <c r="N14" s="49">
        <f>'（削除不可！）計算データ資料'!C9</f>
        <v>73</v>
      </c>
      <c r="O14" s="59"/>
      <c r="P14" s="68" t="s">
        <v>18</v>
      </c>
      <c r="Q14" s="79"/>
      <c r="R14" s="88"/>
    </row>
    <row r="15" spans="2:32" ht="39.75" customHeight="1">
      <c r="C15" s="13"/>
      <c r="D15" s="28" t="s">
        <v>28</v>
      </c>
      <c r="E15" s="48">
        <f>E14*7</f>
        <v>896</v>
      </c>
      <c r="F15" s="60"/>
      <c r="G15" s="67"/>
      <c r="H15" s="67"/>
      <c r="I15" s="89"/>
      <c r="J15" s="28" t="s">
        <v>28</v>
      </c>
      <c r="K15" s="48">
        <f>K14*7</f>
        <v>266</v>
      </c>
      <c r="L15" s="60"/>
      <c r="M15" s="74" t="s">
        <v>28</v>
      </c>
      <c r="N15" s="48">
        <f>中高一般!N14*7</f>
        <v>511</v>
      </c>
      <c r="O15" s="60"/>
      <c r="P15" s="67"/>
      <c r="Q15" s="67"/>
      <c r="R15" s="89"/>
    </row>
    <row r="16" spans="2:32" ht="39.75" customHeight="1">
      <c r="C16" s="14"/>
      <c r="D16" s="29" t="s">
        <v>20</v>
      </c>
      <c r="E16" s="50"/>
      <c r="F16" s="61" t="str">
        <f>IF('（削除不可！）計算データ資料'!L6=0,"",'（削除不可！）計算データ資料'!L6&amp;"g")</f>
        <v/>
      </c>
      <c r="G16" s="69" t="s">
        <v>20</v>
      </c>
      <c r="H16" s="53"/>
      <c r="I16" s="90" t="str">
        <f>IF('（削除不可！）計算データ資料'!L7=0,"",'（削除不可！）計算データ資料'!L7&amp;"g")</f>
        <v/>
      </c>
      <c r="J16" s="69" t="s">
        <v>20</v>
      </c>
      <c r="K16" s="53"/>
      <c r="L16" s="61" t="str">
        <f>IF('（削除不可！）計算データ資料'!L8=0,"",'（削除不可！）計算データ資料'!L8&amp;"g")</f>
        <v/>
      </c>
      <c r="M16" s="103" t="s">
        <v>20</v>
      </c>
      <c r="N16" s="50"/>
      <c r="O16" s="108" t="str">
        <f>IF('（削除不可！）計算データ資料'!L9=0,"",'（削除不可！）計算データ資料'!L9&amp;"g")</f>
        <v/>
      </c>
      <c r="P16" s="113" t="s">
        <v>20</v>
      </c>
      <c r="Q16" s="50"/>
      <c r="R16" s="90" t="str">
        <f>IF('（削除不可！）計算データ資料'!L10=0,"",'（削除不可！）計算データ資料'!L10&amp;"g")</f>
        <v/>
      </c>
    </row>
    <row r="17" spans="3:19" ht="19.5" customHeight="1">
      <c r="C17" s="15"/>
      <c r="D17" s="30"/>
      <c r="F17" s="62"/>
      <c r="G17" s="38"/>
      <c r="H17" s="38"/>
      <c r="I17" s="62"/>
      <c r="J17" s="38"/>
      <c r="K17" s="38"/>
      <c r="M17" s="38"/>
      <c r="N17" s="38"/>
      <c r="Q17" s="38"/>
    </row>
    <row r="18" spans="3:19" ht="30" customHeight="1">
      <c r="C18" s="9"/>
      <c r="D18" s="23" t="s">
        <v>4</v>
      </c>
      <c r="E18" s="45"/>
      <c r="F18" s="55"/>
      <c r="G18" s="70" t="s">
        <v>29</v>
      </c>
      <c r="H18" s="45"/>
      <c r="I18" s="55"/>
      <c r="J18" s="70" t="s">
        <v>31</v>
      </c>
      <c r="K18" s="45"/>
      <c r="L18" s="55"/>
      <c r="M18" s="70" t="s">
        <v>33</v>
      </c>
      <c r="N18" s="45"/>
      <c r="O18" s="55"/>
      <c r="P18" s="36" t="s">
        <v>34</v>
      </c>
      <c r="Q18" s="45"/>
      <c r="R18" s="55"/>
    </row>
    <row r="19" spans="3:19" ht="180" customHeight="1">
      <c r="C19" s="10" t="s">
        <v>17</v>
      </c>
      <c r="D19" s="31" t="s">
        <v>16</v>
      </c>
      <c r="E19" s="45"/>
      <c r="F19" s="55"/>
      <c r="G19" s="71" t="s">
        <v>35</v>
      </c>
      <c r="H19" s="80"/>
      <c r="I19" s="91"/>
      <c r="J19" s="31" t="s">
        <v>78</v>
      </c>
      <c r="K19" s="45"/>
      <c r="L19" s="55"/>
      <c r="M19" s="71" t="s">
        <v>37</v>
      </c>
      <c r="N19" s="80"/>
      <c r="O19" s="91"/>
      <c r="P19" s="71" t="s">
        <v>38</v>
      </c>
      <c r="Q19" s="80"/>
      <c r="R19" s="91"/>
    </row>
    <row r="20" spans="3:19" ht="39.75" customHeight="1">
      <c r="C20" s="16" t="s">
        <v>23</v>
      </c>
      <c r="D20" s="25" t="s">
        <v>24</v>
      </c>
      <c r="E20" s="47">
        <f>'（削除不可！）計算データ資料'!C11</f>
        <v>20</v>
      </c>
      <c r="F20" s="57" t="s">
        <v>7</v>
      </c>
      <c r="G20" s="40" t="s">
        <v>24</v>
      </c>
      <c r="H20" s="47">
        <f>'（削除不可！）計算データ資料'!C12</f>
        <v>103</v>
      </c>
      <c r="I20" s="57" t="s">
        <v>7</v>
      </c>
      <c r="J20" s="40" t="s">
        <v>24</v>
      </c>
      <c r="K20" s="47">
        <f>'（削除不可！）計算データ資料'!C13</f>
        <v>292</v>
      </c>
      <c r="L20" s="57" t="s">
        <v>7</v>
      </c>
      <c r="M20" s="66" t="s">
        <v>25</v>
      </c>
      <c r="N20" s="77">
        <f>'（削除不可！）計算データ資料'!C14</f>
        <v>238</v>
      </c>
      <c r="O20" s="86" t="s">
        <v>7</v>
      </c>
      <c r="P20" s="72" t="s">
        <v>24</v>
      </c>
      <c r="Q20" s="52">
        <f>'（削除不可！）計算データ資料'!C15</f>
        <v>55</v>
      </c>
      <c r="R20" s="57" t="s">
        <v>7</v>
      </c>
      <c r="S20" s="128" t="s">
        <v>3</v>
      </c>
    </row>
    <row r="21" spans="3:19" ht="39.75" customHeight="1">
      <c r="C21" s="12"/>
      <c r="D21" s="32" t="s">
        <v>9</v>
      </c>
      <c r="E21" s="51">
        <f>E20*7</f>
        <v>140</v>
      </c>
      <c r="F21" s="63" t="s">
        <v>7</v>
      </c>
      <c r="G21" s="41" t="s">
        <v>9</v>
      </c>
      <c r="H21" s="51">
        <f>H20*7</f>
        <v>721</v>
      </c>
      <c r="I21" s="63" t="s">
        <v>7</v>
      </c>
      <c r="J21" s="41" t="s">
        <v>9</v>
      </c>
      <c r="K21" s="96">
        <f>K20*7</f>
        <v>2044</v>
      </c>
      <c r="L21" s="98" t="s">
        <v>7</v>
      </c>
      <c r="M21" s="67"/>
      <c r="N21" s="78"/>
      <c r="O21" s="87"/>
      <c r="P21" s="41" t="s">
        <v>9</v>
      </c>
      <c r="Q21" s="51">
        <f>Q20*7</f>
        <v>385</v>
      </c>
      <c r="R21" s="98" t="s">
        <v>7</v>
      </c>
      <c r="S21" s="129"/>
    </row>
    <row r="22" spans="3:19" ht="39.75" customHeight="1">
      <c r="C22" s="17" t="s">
        <v>6</v>
      </c>
      <c r="D22" s="33" t="s">
        <v>27</v>
      </c>
      <c r="E22" s="52">
        <f>'（削除不可！）計算データ資料'!C11</f>
        <v>20</v>
      </c>
      <c r="F22" s="64"/>
      <c r="G22" s="72" t="s">
        <v>27</v>
      </c>
      <c r="H22" s="52">
        <f>'（削除不可！）計算データ資料'!C12</f>
        <v>103</v>
      </c>
      <c r="I22" s="64"/>
      <c r="J22" s="92" t="s">
        <v>18</v>
      </c>
      <c r="K22" s="67"/>
      <c r="L22" s="89"/>
      <c r="M22" s="104" t="s">
        <v>18</v>
      </c>
      <c r="N22" s="79"/>
      <c r="O22" s="88"/>
      <c r="P22" s="104" t="s">
        <v>18</v>
      </c>
      <c r="Q22" s="79"/>
      <c r="R22" s="88"/>
      <c r="S22" s="129"/>
    </row>
    <row r="23" spans="3:19" ht="39.75" customHeight="1">
      <c r="C23" s="13"/>
      <c r="D23" s="28" t="s">
        <v>28</v>
      </c>
      <c r="E23" s="48">
        <f>E22*7</f>
        <v>140</v>
      </c>
      <c r="F23" s="60"/>
      <c r="G23" s="43" t="s">
        <v>28</v>
      </c>
      <c r="H23" s="48">
        <f>H22*7</f>
        <v>721</v>
      </c>
      <c r="I23" s="60"/>
      <c r="J23" s="67"/>
      <c r="K23" s="67"/>
      <c r="L23" s="89"/>
      <c r="M23" s="105"/>
      <c r="N23" s="67"/>
      <c r="O23" s="89"/>
      <c r="P23" s="105"/>
      <c r="Q23" s="67"/>
      <c r="R23" s="89"/>
      <c r="S23" s="129"/>
    </row>
    <row r="24" spans="3:19" ht="39.75" customHeight="1">
      <c r="C24" s="14"/>
      <c r="D24" s="34" t="s">
        <v>20</v>
      </c>
      <c r="E24" s="50"/>
      <c r="F24" s="61" t="str">
        <f>IF('（削除不可！）計算データ資料'!L11=0,"",'（削除不可！）計算データ資料'!L11&amp;"g")</f>
        <v/>
      </c>
      <c r="G24" s="73" t="s">
        <v>20</v>
      </c>
      <c r="H24" s="50"/>
      <c r="I24" s="61" t="str">
        <f>IF('（削除不可！）計算データ資料'!L12=0,"",'（削除不可！）計算データ資料'!L12&amp;"g")</f>
        <v/>
      </c>
      <c r="J24" s="73" t="s">
        <v>20</v>
      </c>
      <c r="K24" s="50"/>
      <c r="L24" s="90" t="str">
        <f>IF('（削除不可！）計算データ資料'!L13=0,"",'（削除不可！）計算データ資料'!L13&amp;"g")</f>
        <v/>
      </c>
      <c r="M24" s="73" t="s">
        <v>20</v>
      </c>
      <c r="N24" s="50"/>
      <c r="O24" s="90" t="str">
        <f>IF('（削除不可！）計算データ資料'!L14=0,"",'（削除不可！）計算データ資料'!L14&amp;"g")</f>
        <v/>
      </c>
      <c r="P24" s="103" t="s">
        <v>20</v>
      </c>
      <c r="Q24" s="50"/>
      <c r="R24" s="90" t="str">
        <f>IF('（削除不可！）計算データ資料'!L15=0,"",'（削除不可！）計算データ資料'!L15&amp;"g")</f>
        <v/>
      </c>
    </row>
    <row r="25" spans="3:19" ht="15" hidden="1" customHeight="1">
      <c r="C25" s="14"/>
      <c r="D25" s="35"/>
      <c r="E25" s="35"/>
      <c r="F25" s="65"/>
      <c r="G25" s="35"/>
      <c r="H25" s="35"/>
      <c r="I25" s="65"/>
      <c r="J25" s="35"/>
      <c r="K25" s="97"/>
      <c r="L25" s="65"/>
      <c r="M25" s="35"/>
      <c r="N25" s="97"/>
      <c r="O25" s="65"/>
      <c r="P25" s="35"/>
      <c r="Q25" s="35"/>
      <c r="R25" s="65"/>
    </row>
    <row r="26" spans="3:19" ht="39.75" customHeight="1">
      <c r="L26" s="99"/>
      <c r="P26" s="114" t="s">
        <v>8</v>
      </c>
      <c r="Q26" s="114"/>
    </row>
    <row r="27" spans="3:19" ht="40.5" customHeight="1">
      <c r="D27" s="22" t="s">
        <v>0</v>
      </c>
      <c r="E27" s="21"/>
      <c r="L27" s="99"/>
    </row>
    <row r="28" spans="3:19" ht="30" customHeight="1">
      <c r="C28" s="9"/>
      <c r="D28" s="36" t="s">
        <v>40</v>
      </c>
      <c r="E28" s="45"/>
      <c r="F28" s="55"/>
      <c r="G28" s="36" t="s">
        <v>30</v>
      </c>
      <c r="H28" s="45"/>
      <c r="I28" s="55"/>
      <c r="J28" s="36" t="s">
        <v>26</v>
      </c>
      <c r="K28" s="45"/>
      <c r="L28" s="55"/>
      <c r="M28" s="36" t="s">
        <v>41</v>
      </c>
      <c r="N28" s="45"/>
      <c r="O28" s="55"/>
      <c r="P28" s="39" t="s">
        <v>42</v>
      </c>
      <c r="Q28" s="45"/>
      <c r="R28" s="55"/>
    </row>
    <row r="29" spans="3:19" ht="180" customHeight="1">
      <c r="C29" s="10" t="s">
        <v>17</v>
      </c>
      <c r="D29" s="31" t="s">
        <v>79</v>
      </c>
      <c r="E29" s="45"/>
      <c r="F29" s="55"/>
      <c r="G29" s="31" t="s">
        <v>39</v>
      </c>
      <c r="H29" s="45"/>
      <c r="I29" s="55"/>
      <c r="J29" s="31" t="s">
        <v>80</v>
      </c>
      <c r="K29" s="45"/>
      <c r="L29" s="55"/>
      <c r="M29" s="31" t="s">
        <v>11</v>
      </c>
      <c r="N29" s="45"/>
      <c r="O29" s="55"/>
      <c r="P29" s="31" t="s">
        <v>46</v>
      </c>
      <c r="Q29" s="45"/>
      <c r="R29" s="55"/>
    </row>
    <row r="30" spans="3:19" ht="39.75" customHeight="1">
      <c r="C30" s="18" t="s">
        <v>23</v>
      </c>
      <c r="D30" s="25" t="s">
        <v>24</v>
      </c>
      <c r="E30" s="47">
        <f>'（削除不可！）計算データ資料'!C16</f>
        <v>140</v>
      </c>
      <c r="F30" s="57" t="s">
        <v>7</v>
      </c>
      <c r="G30" s="40" t="s">
        <v>24</v>
      </c>
      <c r="H30" s="47">
        <f>'（削除不可！）計算データ資料'!C17</f>
        <v>57</v>
      </c>
      <c r="I30" s="57" t="s">
        <v>7</v>
      </c>
      <c r="J30" s="66" t="s">
        <v>25</v>
      </c>
      <c r="K30" s="77">
        <f>'（削除不可！）計算データ資料'!C18</f>
        <v>560</v>
      </c>
      <c r="L30" s="86" t="s">
        <v>7</v>
      </c>
      <c r="M30" s="40" t="s">
        <v>24</v>
      </c>
      <c r="N30" s="47">
        <f>'（削除不可！）計算データ資料'!C19</f>
        <v>19</v>
      </c>
      <c r="O30" s="57" t="s">
        <v>7</v>
      </c>
      <c r="P30" s="33" t="s">
        <v>24</v>
      </c>
      <c r="Q30" s="52">
        <f>'（削除不可！）計算データ資料'!C20</f>
        <v>18</v>
      </c>
      <c r="R30" s="57" t="s">
        <v>7</v>
      </c>
    </row>
    <row r="31" spans="3:19" ht="39.75" customHeight="1">
      <c r="C31" s="12"/>
      <c r="D31" s="26" t="s">
        <v>9</v>
      </c>
      <c r="E31" s="48">
        <f>E30*7</f>
        <v>980</v>
      </c>
      <c r="F31" s="58" t="s">
        <v>7</v>
      </c>
      <c r="G31" s="74" t="s">
        <v>9</v>
      </c>
      <c r="H31" s="48">
        <f>H30*7</f>
        <v>399</v>
      </c>
      <c r="I31" s="58" t="s">
        <v>7</v>
      </c>
      <c r="J31" s="67"/>
      <c r="K31" s="78"/>
      <c r="L31" s="87"/>
      <c r="M31" s="74" t="s">
        <v>9</v>
      </c>
      <c r="N31" s="48">
        <f>N30*7</f>
        <v>133</v>
      </c>
      <c r="O31" s="58" t="s">
        <v>7</v>
      </c>
      <c r="P31" s="32" t="s">
        <v>9</v>
      </c>
      <c r="Q31" s="51">
        <f>Q30*7</f>
        <v>126</v>
      </c>
      <c r="R31" s="63" t="s">
        <v>7</v>
      </c>
    </row>
    <row r="32" spans="3:19" ht="39.75" customHeight="1">
      <c r="C32" s="11" t="s">
        <v>6</v>
      </c>
      <c r="D32" s="27" t="s">
        <v>27</v>
      </c>
      <c r="E32" s="49">
        <f>'（削除不可！）計算データ資料'!C16</f>
        <v>140</v>
      </c>
      <c r="F32" s="59"/>
      <c r="G32" s="42" t="s">
        <v>27</v>
      </c>
      <c r="H32" s="49">
        <f>'（削除不可！）計算データ資料'!C17</f>
        <v>57</v>
      </c>
      <c r="I32" s="59"/>
      <c r="J32" s="68" t="s">
        <v>18</v>
      </c>
      <c r="K32" s="79"/>
      <c r="L32" s="88"/>
      <c r="M32" s="27" t="s">
        <v>27</v>
      </c>
      <c r="N32" s="49">
        <f>'（削除不可！）計算データ資料'!C19</f>
        <v>19</v>
      </c>
      <c r="O32" s="59"/>
      <c r="P32" s="27" t="s">
        <v>27</v>
      </c>
      <c r="Q32" s="49">
        <f>'（削除不可！）計算データ資料'!C20</f>
        <v>18</v>
      </c>
      <c r="R32" s="59"/>
    </row>
    <row r="33" spans="3:19" ht="39.75" customHeight="1">
      <c r="C33" s="13"/>
      <c r="D33" s="28" t="s">
        <v>28</v>
      </c>
      <c r="E33" s="48">
        <f>E32*7</f>
        <v>980</v>
      </c>
      <c r="F33" s="60"/>
      <c r="G33" s="43" t="s">
        <v>28</v>
      </c>
      <c r="H33" s="48">
        <f>H32*7</f>
        <v>399</v>
      </c>
      <c r="I33" s="60"/>
      <c r="J33" s="67"/>
      <c r="K33" s="67"/>
      <c r="L33" s="89"/>
      <c r="M33" s="28" t="s">
        <v>28</v>
      </c>
      <c r="N33" s="48">
        <f>N32*7</f>
        <v>133</v>
      </c>
      <c r="O33" s="60"/>
      <c r="P33" s="28" t="s">
        <v>28</v>
      </c>
      <c r="Q33" s="48">
        <f>Q32*7</f>
        <v>126</v>
      </c>
      <c r="R33" s="60"/>
    </row>
    <row r="34" spans="3:19" ht="39.75" customHeight="1">
      <c r="C34" s="19"/>
      <c r="D34" s="37" t="s">
        <v>20</v>
      </c>
      <c r="E34" s="53"/>
      <c r="F34" s="61" t="str">
        <f>IF('（削除不可！）計算データ資料'!L16=0,"",'（削除不可！）計算データ資料'!L16&amp;"g")</f>
        <v/>
      </c>
      <c r="G34" s="73" t="s">
        <v>20</v>
      </c>
      <c r="H34" s="50"/>
      <c r="I34" s="61" t="str">
        <f>IF('（削除不可！）計算データ資料'!L17=0,"",'（削除不可！）計算データ資料'!L17&amp;"g")</f>
        <v/>
      </c>
      <c r="J34" s="73" t="s">
        <v>20</v>
      </c>
      <c r="K34" s="50"/>
      <c r="L34" s="90" t="str">
        <f>IF('（削除不可！）計算データ資料'!L18=0,"",'（削除不可！）計算データ資料'!L18&amp;"g")</f>
        <v/>
      </c>
      <c r="M34" s="73" t="s">
        <v>20</v>
      </c>
      <c r="N34" s="50"/>
      <c r="O34" s="61" t="str">
        <f>IF('（削除不可！）計算データ資料'!L19=0,"",'（削除不可！）計算データ資料'!L19&amp;"g")</f>
        <v/>
      </c>
      <c r="P34" s="94" t="s">
        <v>20</v>
      </c>
      <c r="Q34" s="53"/>
      <c r="R34" s="61" t="str">
        <f>IF('（削除不可！）計算データ資料'!L20=0,"",'（削除不可！）計算データ資料'!L20&amp;"g")</f>
        <v/>
      </c>
    </row>
    <row r="35" spans="3:19" ht="19.5" customHeight="1">
      <c r="D35" s="38"/>
      <c r="E35" s="38"/>
      <c r="P35" s="38"/>
      <c r="Q35" s="38"/>
    </row>
    <row r="36" spans="3:19" ht="30" customHeight="1">
      <c r="C36" s="9"/>
      <c r="D36" s="39" t="s">
        <v>47</v>
      </c>
      <c r="E36" s="45"/>
      <c r="F36" s="55"/>
      <c r="G36" s="75" t="s">
        <v>49</v>
      </c>
      <c r="H36" s="45"/>
      <c r="I36" s="55"/>
      <c r="J36" s="93" t="s">
        <v>5</v>
      </c>
      <c r="K36" s="45"/>
      <c r="L36" s="55"/>
      <c r="M36" s="93" t="s">
        <v>51</v>
      </c>
      <c r="N36" s="45"/>
      <c r="O36" s="55"/>
      <c r="P36" s="93" t="s">
        <v>52</v>
      </c>
      <c r="Q36" s="45"/>
      <c r="R36" s="55"/>
    </row>
    <row r="37" spans="3:19" ht="180" customHeight="1">
      <c r="C37" s="10" t="s">
        <v>17</v>
      </c>
      <c r="D37" s="31" t="s">
        <v>53</v>
      </c>
      <c r="E37" s="45"/>
      <c r="F37" s="55"/>
      <c r="G37" s="76" t="s">
        <v>54</v>
      </c>
      <c r="H37" s="81"/>
      <c r="I37" s="89"/>
      <c r="J37" s="71" t="s">
        <v>45</v>
      </c>
      <c r="K37" s="80"/>
      <c r="L37" s="91"/>
      <c r="M37" s="71" t="s">
        <v>55</v>
      </c>
      <c r="N37" s="80"/>
      <c r="O37" s="91"/>
      <c r="P37" s="102" t="s">
        <v>70</v>
      </c>
      <c r="Q37" s="46"/>
      <c r="R37" s="56"/>
    </row>
    <row r="38" spans="3:19" ht="39.75" customHeight="1">
      <c r="C38" s="18" t="s">
        <v>23</v>
      </c>
      <c r="D38" s="40" t="s">
        <v>24</v>
      </c>
      <c r="E38" s="47">
        <f>'（削除不可！）計算データ資料'!C21</f>
        <v>97</v>
      </c>
      <c r="F38" s="57" t="s">
        <v>7</v>
      </c>
      <c r="G38" s="40" t="s">
        <v>24</v>
      </c>
      <c r="H38" s="82">
        <f>'（削除不可！）計算データ資料'!C22</f>
        <v>470</v>
      </c>
      <c r="I38" s="57" t="s">
        <v>7</v>
      </c>
      <c r="J38" s="40" t="s">
        <v>24</v>
      </c>
      <c r="K38" s="47">
        <f>'（削除不可！）計算データ資料'!C23</f>
        <v>33</v>
      </c>
      <c r="L38" s="57" t="s">
        <v>7</v>
      </c>
      <c r="M38" s="40" t="s">
        <v>24</v>
      </c>
      <c r="N38" s="47">
        <f>'（削除不可！）計算データ資料'!C24</f>
        <v>51</v>
      </c>
      <c r="O38" s="57" t="s">
        <v>7</v>
      </c>
      <c r="P38" s="72" t="s">
        <v>24</v>
      </c>
      <c r="Q38" s="52">
        <f>'（削除不可！）計算データ資料'!C25</f>
        <v>192</v>
      </c>
      <c r="R38" s="121" t="s">
        <v>7</v>
      </c>
    </row>
    <row r="39" spans="3:19" ht="39.75" customHeight="1">
      <c r="C39" s="12"/>
      <c r="D39" s="41" t="s">
        <v>9</v>
      </c>
      <c r="E39" s="51">
        <f>E38*7</f>
        <v>679</v>
      </c>
      <c r="F39" s="63" t="s">
        <v>7</v>
      </c>
      <c r="G39" s="41" t="s">
        <v>9</v>
      </c>
      <c r="H39" s="83">
        <f>H38*7</f>
        <v>3290</v>
      </c>
      <c r="I39" s="63" t="s">
        <v>7</v>
      </c>
      <c r="J39" s="41" t="s">
        <v>9</v>
      </c>
      <c r="K39" s="51">
        <f>K38*7</f>
        <v>231</v>
      </c>
      <c r="L39" s="63" t="s">
        <v>7</v>
      </c>
      <c r="M39" s="41" t="s">
        <v>9</v>
      </c>
      <c r="N39" s="51">
        <f>N38*7</f>
        <v>357</v>
      </c>
      <c r="O39" s="63" t="s">
        <v>7</v>
      </c>
      <c r="P39" s="41" t="s">
        <v>9</v>
      </c>
      <c r="Q39" s="51">
        <f>Q38*7</f>
        <v>1344</v>
      </c>
      <c r="R39" s="122" t="s">
        <v>7</v>
      </c>
    </row>
    <row r="40" spans="3:19" ht="39.75" customHeight="1">
      <c r="C40" s="11" t="s">
        <v>6</v>
      </c>
      <c r="D40" s="42" t="s">
        <v>27</v>
      </c>
      <c r="E40" s="49">
        <f>'（削除不可！）計算データ資料'!C21</f>
        <v>97</v>
      </c>
      <c r="F40" s="59"/>
      <c r="G40" s="42" t="s">
        <v>27</v>
      </c>
      <c r="H40" s="84">
        <f>'（削除不可！）計算データ資料'!C22</f>
        <v>470</v>
      </c>
      <c r="I40" s="59"/>
      <c r="J40" s="42" t="s">
        <v>27</v>
      </c>
      <c r="K40" s="49">
        <f>'（削除不可！）計算データ資料'!C23</f>
        <v>33</v>
      </c>
      <c r="L40" s="59"/>
      <c r="M40" s="42" t="s">
        <v>27</v>
      </c>
      <c r="N40" s="49">
        <f>'（削除不可！）計算データ資料'!C24</f>
        <v>51</v>
      </c>
      <c r="O40" s="59"/>
      <c r="P40" s="42" t="s">
        <v>27</v>
      </c>
      <c r="Q40" s="49">
        <f>'（削除不可！）計算データ資料'!C25</f>
        <v>192</v>
      </c>
      <c r="R40" s="123"/>
    </row>
    <row r="41" spans="3:19" ht="39.75" customHeight="1">
      <c r="C41" s="13"/>
      <c r="D41" s="43" t="s">
        <v>28</v>
      </c>
      <c r="E41" s="48">
        <f>E40*7</f>
        <v>679</v>
      </c>
      <c r="F41" s="60"/>
      <c r="G41" s="74" t="s">
        <v>28</v>
      </c>
      <c r="H41" s="85">
        <f>H40*7</f>
        <v>3290</v>
      </c>
      <c r="I41" s="60"/>
      <c r="J41" s="43" t="s">
        <v>28</v>
      </c>
      <c r="K41" s="48">
        <f>K40*7</f>
        <v>231</v>
      </c>
      <c r="L41" s="60"/>
      <c r="M41" s="74" t="s">
        <v>28</v>
      </c>
      <c r="N41" s="48">
        <f>N40*7</f>
        <v>357</v>
      </c>
      <c r="O41" s="60"/>
      <c r="P41" s="74" t="s">
        <v>28</v>
      </c>
      <c r="Q41" s="48">
        <f>Q40*7</f>
        <v>1344</v>
      </c>
      <c r="R41" s="124"/>
    </row>
    <row r="42" spans="3:19" ht="39.75" customHeight="1">
      <c r="C42" s="14"/>
      <c r="D42" s="34" t="s">
        <v>20</v>
      </c>
      <c r="E42" s="50"/>
      <c r="F42" s="61" t="str">
        <f>IF('（削除不可！）計算データ資料'!L21=0,"",'（削除不可！）計算データ資料'!L21&amp;"g")</f>
        <v/>
      </c>
      <c r="G42" s="73" t="s">
        <v>20</v>
      </c>
      <c r="H42" s="50"/>
      <c r="I42" s="61" t="str">
        <f>IF('（削除不可！）計算データ資料'!L22=0,"",'（削除不可！）計算データ資料'!L22&amp;"g")</f>
        <v/>
      </c>
      <c r="J42" s="94" t="s">
        <v>20</v>
      </c>
      <c r="K42" s="53"/>
      <c r="L42" s="61" t="str">
        <f>IF('（削除不可！）計算データ資料'!L23=0,"",'（削除不可！）計算データ資料'!L23&amp;"g")</f>
        <v/>
      </c>
      <c r="M42" s="73" t="s">
        <v>20</v>
      </c>
      <c r="N42" s="50"/>
      <c r="O42" s="108" t="str">
        <f>IF('（削除不可！）計算データ資料'!L24=0,"",'（削除不可！）計算データ資料'!L24&amp;"g")</f>
        <v/>
      </c>
      <c r="P42" s="94" t="s">
        <v>20</v>
      </c>
      <c r="Q42" s="53"/>
      <c r="R42" s="125" t="str">
        <f>IF('（削除不可！）計算データ資料'!L25=0,"",'（削除不可！）計算データ資料'!L25&amp;"g")</f>
        <v/>
      </c>
    </row>
    <row r="43" spans="3:19" ht="5.25" customHeight="1">
      <c r="J43" s="95"/>
      <c r="K43" s="95"/>
      <c r="P43" s="115"/>
      <c r="Q43" s="115"/>
    </row>
    <row r="44" spans="3:19" ht="45" customHeight="1">
      <c r="C44" s="20" t="s">
        <v>50</v>
      </c>
      <c r="D44" s="44"/>
      <c r="E44" s="44"/>
      <c r="F44" s="30"/>
      <c r="L44" s="100"/>
      <c r="O44" s="109" t="s">
        <v>44</v>
      </c>
      <c r="P44" s="116" t="str">
        <f>IF('（削除不可！）計算データ資料'!L26=0,"",'（削除不可！）計算データ資料'!L26&amp;"g")</f>
        <v/>
      </c>
      <c r="Q44" s="118"/>
      <c r="R44" s="126"/>
      <c r="S44" s="130" t="s">
        <v>43</v>
      </c>
    </row>
    <row r="45" spans="3:19" ht="32.25" customHeight="1">
      <c r="L45" s="101"/>
      <c r="M45" s="100"/>
      <c r="N45" s="107" t="s">
        <v>56</v>
      </c>
      <c r="O45" s="110">
        <f>SUM('（削除不可！）計算データ資料'!C6:C25)</f>
        <v>3725</v>
      </c>
      <c r="P45" s="117" t="s">
        <v>48</v>
      </c>
      <c r="Q45" s="100"/>
      <c r="R45" s="107"/>
    </row>
    <row r="46" spans="3:19" ht="19.5" customHeight="1">
      <c r="L46" s="100"/>
      <c r="M46" s="100"/>
      <c r="N46" s="100"/>
      <c r="O46" s="100"/>
      <c r="P46" s="100"/>
      <c r="Q46" s="100"/>
      <c r="R46" s="100"/>
    </row>
    <row r="47" spans="3:19" ht="19.5" customHeight="1">
      <c r="L47" s="100"/>
      <c r="M47" s="100"/>
      <c r="N47" s="100"/>
      <c r="O47" s="100"/>
    </row>
    <row r="48" spans="3:19" ht="13.5" customHeight="1"/>
    <row r="49" spans="1:32" ht="13.5" customHeight="1">
      <c r="U49" s="131"/>
      <c r="V49" s="81"/>
    </row>
    <row r="50" spans="1:32" ht="13.5" customHeight="1"/>
    <row r="51" spans="1:32" ht="39.75" customHeight="1">
      <c r="C51" s="21"/>
      <c r="O51" s="111"/>
      <c r="P51" s="1"/>
      <c r="Q51" s="1"/>
    </row>
    <row r="52" spans="1:32" ht="13.5" customHeight="1">
      <c r="C52" s="1"/>
    </row>
    <row r="53" spans="1:32" ht="39.75" customHeight="1"/>
    <row r="54" spans="1:32" ht="39.75" customHeight="1"/>
    <row r="55" spans="1:32" ht="19.5" customHeight="1">
      <c r="B55" s="1"/>
    </row>
    <row r="56" spans="1:32" ht="39.75" customHeight="1">
      <c r="B56" s="1"/>
    </row>
    <row r="57" spans="1:32" ht="19.5" customHeight="1">
      <c r="B57" s="1"/>
    </row>
    <row r="58" spans="1:32" ht="39.75" customHeight="1">
      <c r="A58" s="1"/>
      <c r="B58" s="1"/>
      <c r="C58" s="1"/>
      <c r="D58" s="1"/>
      <c r="E58" s="1"/>
      <c r="F58" s="1"/>
      <c r="G58" s="1"/>
      <c r="H58" s="1"/>
      <c r="I58" s="5"/>
      <c r="J58" s="5"/>
      <c r="K58" s="5"/>
      <c r="L58" s="5"/>
      <c r="M58" s="106"/>
      <c r="N58" s="106"/>
      <c r="O58" s="112"/>
      <c r="P58" s="1"/>
      <c r="Q58" s="1"/>
      <c r="R58" s="1"/>
      <c r="S58" s="1"/>
      <c r="T58" s="1"/>
      <c r="U58" s="1"/>
      <c r="V58" s="1"/>
      <c r="W58" s="1"/>
      <c r="X58" s="1"/>
      <c r="Y58" s="1"/>
      <c r="Z58" s="1"/>
      <c r="AA58" s="1"/>
      <c r="AB58" s="1"/>
      <c r="AC58" s="1"/>
      <c r="AD58" s="1"/>
      <c r="AE58" s="1"/>
      <c r="AF58" s="1"/>
    </row>
    <row r="59" spans="1:32" ht="39.75" customHeight="1">
      <c r="D59" s="1"/>
      <c r="E59" s="1"/>
      <c r="J59" s="5"/>
      <c r="K59" s="5"/>
      <c r="L59" s="5"/>
      <c r="M59" s="106"/>
      <c r="N59" s="106"/>
      <c r="O59" s="112"/>
      <c r="P59" s="1"/>
      <c r="Q59" s="1"/>
    </row>
    <row r="60" spans="1:32" ht="39.75" customHeight="1">
      <c r="D60" s="1"/>
      <c r="E60" s="1"/>
      <c r="J60" s="5"/>
      <c r="K60" s="5"/>
      <c r="L60" s="5"/>
      <c r="M60" s="106"/>
      <c r="N60" s="106"/>
      <c r="O60" s="5"/>
      <c r="P60" s="1"/>
      <c r="Q60" s="1"/>
    </row>
    <row r="61" spans="1:32" ht="39.75" customHeight="1">
      <c r="B61" s="5"/>
    </row>
    <row r="62" spans="1:32" ht="39.75" customHeight="1"/>
    <row r="63" spans="1:32" ht="39.75" customHeight="1"/>
    <row r="64" spans="1:32" ht="39.75" customHeight="1"/>
    <row r="65" ht="39.75" customHeight="1"/>
    <row r="66" ht="39.75" customHeight="1"/>
    <row r="67" ht="39.75" customHeight="1"/>
    <row r="68" ht="39.7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0">
    <mergeCell ref="B3:S3"/>
    <mergeCell ref="D10:F10"/>
    <mergeCell ref="G10:I10"/>
    <mergeCell ref="J10:L10"/>
    <mergeCell ref="M10:O10"/>
    <mergeCell ref="P10:R10"/>
    <mergeCell ref="D11:F11"/>
    <mergeCell ref="G11:I11"/>
    <mergeCell ref="J11:L11"/>
    <mergeCell ref="M11:O11"/>
    <mergeCell ref="P11:R11"/>
    <mergeCell ref="D16:E16"/>
    <mergeCell ref="G16:H16"/>
    <mergeCell ref="J16:K16"/>
    <mergeCell ref="M16:N16"/>
    <mergeCell ref="P16:Q16"/>
    <mergeCell ref="D18:F18"/>
    <mergeCell ref="G18:I18"/>
    <mergeCell ref="J18:L18"/>
    <mergeCell ref="M18:O18"/>
    <mergeCell ref="P18:R18"/>
    <mergeCell ref="D19:F19"/>
    <mergeCell ref="G19:I19"/>
    <mergeCell ref="J19:L19"/>
    <mergeCell ref="M19:O19"/>
    <mergeCell ref="P19:R19"/>
    <mergeCell ref="D24:E24"/>
    <mergeCell ref="G24:H24"/>
    <mergeCell ref="J24:K24"/>
    <mergeCell ref="M24:N24"/>
    <mergeCell ref="P24:Q24"/>
    <mergeCell ref="D28:F28"/>
    <mergeCell ref="G28:I28"/>
    <mergeCell ref="J28:L28"/>
    <mergeCell ref="M28:O28"/>
    <mergeCell ref="P28:R28"/>
    <mergeCell ref="D29:F29"/>
    <mergeCell ref="G29:I29"/>
    <mergeCell ref="J29:L29"/>
    <mergeCell ref="M29:O29"/>
    <mergeCell ref="P29:R29"/>
    <mergeCell ref="D34:E34"/>
    <mergeCell ref="G34:H34"/>
    <mergeCell ref="J34:K34"/>
    <mergeCell ref="M34:N34"/>
    <mergeCell ref="P34:Q34"/>
    <mergeCell ref="D36:F36"/>
    <mergeCell ref="G36:I36"/>
    <mergeCell ref="J36:L36"/>
    <mergeCell ref="M36:O36"/>
    <mergeCell ref="P36:R36"/>
    <mergeCell ref="D37:F37"/>
    <mergeCell ref="G37:I37"/>
    <mergeCell ref="J37:L37"/>
    <mergeCell ref="M37:O37"/>
    <mergeCell ref="P37:R37"/>
    <mergeCell ref="D42:E42"/>
    <mergeCell ref="G42:H42"/>
    <mergeCell ref="J42:K42"/>
    <mergeCell ref="M42:N42"/>
    <mergeCell ref="P42:Q42"/>
    <mergeCell ref="P44:R44"/>
    <mergeCell ref="U49:V49"/>
    <mergeCell ref="C12:C13"/>
    <mergeCell ref="G12:G13"/>
    <mergeCell ref="H12:H13"/>
    <mergeCell ref="I12:I13"/>
    <mergeCell ref="P12:P13"/>
    <mergeCell ref="Q12:Q13"/>
    <mergeCell ref="R12:R13"/>
    <mergeCell ref="C14:C15"/>
    <mergeCell ref="G14:I15"/>
    <mergeCell ref="P14:R15"/>
    <mergeCell ref="C20:C21"/>
    <mergeCell ref="M20:M21"/>
    <mergeCell ref="N20:N21"/>
    <mergeCell ref="O20:O21"/>
    <mergeCell ref="S20:S23"/>
    <mergeCell ref="C22:C23"/>
    <mergeCell ref="J22:L23"/>
    <mergeCell ref="M22:O23"/>
    <mergeCell ref="P22:R23"/>
    <mergeCell ref="C30:C31"/>
    <mergeCell ref="J30:J31"/>
    <mergeCell ref="K30:K31"/>
    <mergeCell ref="L30:L31"/>
    <mergeCell ref="C32:C33"/>
    <mergeCell ref="J32:L33"/>
    <mergeCell ref="C38:C39"/>
    <mergeCell ref="C40:C41"/>
  </mergeCells>
  <phoneticPr fontId="1" type="Hiragana"/>
  <dataValidations count="2">
    <dataValidation type="list" allowBlank="1" showDropDown="0" showInputMessage="0" showErrorMessage="1" sqref="F14:F15 L14:L15 O14:O15 F22:F23 I22:I23 F32:F33 I32:I33 O32:O33 R32:R33 F40:F41 I40:I41 L40:L41 O40:O41 R40:R41">
      <formula1>"-,1,2,3,4,5,6,7,8,9,10"</formula1>
    </dataValidation>
    <dataValidation type="list" allowBlank="1" showDropDown="0" showInputMessage="0" showErrorMessage="1" sqref="I12 R12 F12:F13 L12:L13 O12:O13 O20 F20:F21 I20:I21 L20:L21 R20:R21 L30 F30:F31 I30:I31 O30:O31 R30:R31 F38:F39 I38:I39 L38:L39 O38:O39 R38:R39">
      <formula1>"✔"</formula1>
    </dataValidation>
  </dataValidations>
  <printOptions horizontalCentered="1"/>
  <pageMargins left="0" right="0" top="0.19685039370078741" bottom="0" header="0" footer="0"/>
  <pageSetup paperSize="9" scale="50" fitToWidth="1" fitToHeight="1" orientation="landscape" usePrinterDefaults="1" r:id="rId1"/>
  <rowBreaks count="1" manualBreakCount="1">
    <brk id="25" max="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M1000"/>
  <sheetViews>
    <sheetView workbookViewId="0"/>
  </sheetViews>
  <sheetFormatPr defaultColWidth="11.21875" defaultRowHeight="15" customHeight="1"/>
  <cols>
    <col min="1" max="1" width="6.77734375" customWidth="1"/>
    <col min="2" max="3" width="7" customWidth="1"/>
    <col min="4" max="6" width="6.77734375" customWidth="1"/>
    <col min="7" max="7" width="9.109375" customWidth="1"/>
    <col min="8" max="8" width="6.77734375" customWidth="1"/>
    <col min="9" max="9" width="10.109375" customWidth="1"/>
    <col min="10" max="10" width="11.21875" customWidth="1"/>
    <col min="11" max="11" width="11.328125" customWidth="1"/>
    <col min="12" max="26" width="6.77734375" customWidth="1"/>
  </cols>
  <sheetData>
    <row r="1" spans="1:13" ht="13.5" customHeight="1">
      <c r="B1" s="99"/>
      <c r="C1" s="99"/>
    </row>
    <row r="2" spans="1:13" ht="13.5" customHeight="1">
      <c r="B2" s="99"/>
      <c r="C2" s="99"/>
    </row>
    <row r="3" spans="1:13" ht="13.5" customHeight="1">
      <c r="B3" s="133"/>
      <c r="C3" s="138" t="s">
        <v>2</v>
      </c>
      <c r="D3" s="143"/>
      <c r="E3" s="95"/>
      <c r="F3" s="145"/>
      <c r="G3" s="147"/>
      <c r="H3" s="95"/>
      <c r="I3" s="95"/>
      <c r="J3" s="95"/>
      <c r="K3" s="95"/>
      <c r="L3" s="148"/>
    </row>
    <row r="4" spans="1:13" ht="13.5" customHeight="1">
      <c r="B4" s="134"/>
      <c r="C4" s="99"/>
      <c r="L4" s="149"/>
      <c r="M4" s="144" t="s">
        <v>36</v>
      </c>
    </row>
    <row r="5" spans="1:13" ht="13.5" customHeight="1">
      <c r="B5" s="134" t="s">
        <v>57</v>
      </c>
      <c r="C5" s="99" t="s">
        <v>58</v>
      </c>
      <c r="D5" s="144" t="s">
        <v>32</v>
      </c>
      <c r="E5" s="144" t="s">
        <v>59</v>
      </c>
      <c r="F5" s="144" t="s">
        <v>60</v>
      </c>
      <c r="G5" s="144" t="s">
        <v>61</v>
      </c>
      <c r="H5" s="144" t="s">
        <v>62</v>
      </c>
      <c r="I5" s="144" t="s">
        <v>63</v>
      </c>
      <c r="J5" s="144" t="s">
        <v>64</v>
      </c>
      <c r="K5" s="144" t="s">
        <v>65</v>
      </c>
      <c r="L5" s="149" t="s">
        <v>66</v>
      </c>
    </row>
    <row r="6" spans="1:13" ht="13.5" customHeight="1">
      <c r="A6" s="62"/>
      <c r="B6" s="134">
        <v>1</v>
      </c>
      <c r="C6" s="99">
        <v>128</v>
      </c>
      <c r="D6" s="144">
        <f>COUNTIF(中高一般!F12,"✔")</f>
        <v>0</v>
      </c>
      <c r="E6" s="144">
        <f t="shared" ref="E6:E25" si="0">C6*D6</f>
        <v>0</v>
      </c>
      <c r="F6" s="144">
        <f>COUNTIF(中高一般!F13,"✔")</f>
        <v>0</v>
      </c>
      <c r="G6" s="144">
        <f>C6*F6*7</f>
        <v>0</v>
      </c>
      <c r="H6" s="144" t="e">
        <f>VLOOKUP(中高一般!F14,$B$31:$C$41,2,FALSE)</f>
        <v>#N/A</v>
      </c>
      <c r="I6" s="144">
        <f>IF(中高一般!F14="",0,C6*H6)</f>
        <v>0</v>
      </c>
      <c r="J6" s="144" t="e">
        <f>VLOOKUP(中高一般!F15,$B$31:$C$41,2,FALSE)</f>
        <v>#N/A</v>
      </c>
      <c r="K6" s="144">
        <f>IF(中高一般!F15="",0,C6*J6*7)</f>
        <v>0</v>
      </c>
      <c r="L6" s="149">
        <f t="shared" ref="L6:L25" si="1">E6+G6+I6+K6</f>
        <v>0</v>
      </c>
    </row>
    <row r="7" spans="1:13" ht="13.5" customHeight="1">
      <c r="A7" s="62" t="s">
        <v>67</v>
      </c>
      <c r="B7" s="134">
        <v>2</v>
      </c>
      <c r="C7" s="99">
        <f>M7*7</f>
        <v>294</v>
      </c>
      <c r="D7" s="144">
        <f>COUNTIF(中高一般!I12:I13,"✔")</f>
        <v>0</v>
      </c>
      <c r="E7" s="144">
        <f t="shared" si="0"/>
        <v>0</v>
      </c>
      <c r="F7" s="146">
        <v>0</v>
      </c>
      <c r="G7" s="146">
        <v>0</v>
      </c>
      <c r="H7" s="146">
        <v>0</v>
      </c>
      <c r="I7" s="146">
        <f>C7*H7</f>
        <v>0</v>
      </c>
      <c r="J7" s="146">
        <v>0</v>
      </c>
      <c r="K7" s="146">
        <v>0</v>
      </c>
      <c r="L7" s="149">
        <f t="shared" si="1"/>
        <v>0</v>
      </c>
      <c r="M7" s="144">
        <v>42</v>
      </c>
    </row>
    <row r="8" spans="1:13" ht="13.5" customHeight="1">
      <c r="A8" s="62"/>
      <c r="B8" s="134">
        <v>3</v>
      </c>
      <c r="C8" s="99">
        <v>38</v>
      </c>
      <c r="D8" s="144">
        <f>COUNTIF(中高一般!L12,"✔")</f>
        <v>0</v>
      </c>
      <c r="E8" s="144">
        <f t="shared" si="0"/>
        <v>0</v>
      </c>
      <c r="F8" s="144">
        <f>COUNTIF(中高一般!L13,"✔")</f>
        <v>0</v>
      </c>
      <c r="G8" s="144">
        <f>C8*F8*7</f>
        <v>0</v>
      </c>
      <c r="H8" s="144" t="e">
        <f>VLOOKUP(中高一般!L14,$B$31:$C$41,2,FALSE)</f>
        <v>#N/A</v>
      </c>
      <c r="I8" s="144">
        <f>IF(中高一般!L14="",0,C8*H8)</f>
        <v>0</v>
      </c>
      <c r="J8" s="144" t="e">
        <f>VLOOKUP(中高一般!L15,$B$31:$C$41,2,FALSE)</f>
        <v>#N/A</v>
      </c>
      <c r="K8" s="144">
        <f>IF(中高一般!L15="",0,C8*J8*7)</f>
        <v>0</v>
      </c>
      <c r="L8" s="149">
        <f t="shared" si="1"/>
        <v>0</v>
      </c>
    </row>
    <row r="9" spans="1:13" ht="13.5" customHeight="1">
      <c r="A9" s="62"/>
      <c r="B9" s="134">
        <v>4</v>
      </c>
      <c r="C9" s="99">
        <v>73</v>
      </c>
      <c r="D9" s="144">
        <f>COUNTIF(中高一般!O12,"✔")</f>
        <v>0</v>
      </c>
      <c r="E9" s="144">
        <f t="shared" si="0"/>
        <v>0</v>
      </c>
      <c r="F9" s="144">
        <f>COUNTIF(中高一般!O13,"✔")</f>
        <v>0</v>
      </c>
      <c r="G9" s="144">
        <f>C9*F9*7</f>
        <v>0</v>
      </c>
      <c r="H9" s="144" t="e">
        <f>VLOOKUP(中高一般!O14,$B$31:$C$41,2,FALSE)</f>
        <v>#N/A</v>
      </c>
      <c r="I9" s="144">
        <f>IF(中高一般!O14="",0,C9*H9)</f>
        <v>0</v>
      </c>
      <c r="J9" s="144" t="e">
        <f>VLOOKUP(中高一般!O15,$B$31:$C$41,2,FALSE)</f>
        <v>#N/A</v>
      </c>
      <c r="K9" s="144">
        <f>IF(中高一般!O15="",0,C9*J9*7)</f>
        <v>0</v>
      </c>
      <c r="L9" s="149">
        <f t="shared" si="1"/>
        <v>0</v>
      </c>
    </row>
    <row r="10" spans="1:13" ht="13.5" customHeight="1">
      <c r="A10" s="62" t="s">
        <v>67</v>
      </c>
      <c r="B10" s="134">
        <v>5</v>
      </c>
      <c r="C10" s="99">
        <f>M10*7</f>
        <v>847</v>
      </c>
      <c r="D10" s="144">
        <f>COUNTIF(中高一般!R12:R13,"✔")</f>
        <v>0</v>
      </c>
      <c r="E10" s="144">
        <f t="shared" si="0"/>
        <v>0</v>
      </c>
      <c r="F10" s="146">
        <v>0</v>
      </c>
      <c r="G10" s="146">
        <v>0</v>
      </c>
      <c r="H10" s="146">
        <v>0</v>
      </c>
      <c r="I10" s="146">
        <f>C10*H10</f>
        <v>0</v>
      </c>
      <c r="J10" s="146">
        <v>0</v>
      </c>
      <c r="K10" s="146">
        <v>0</v>
      </c>
      <c r="L10" s="149">
        <f t="shared" si="1"/>
        <v>0</v>
      </c>
      <c r="M10" s="144">
        <v>121</v>
      </c>
    </row>
    <row r="11" spans="1:13" ht="13.5" customHeight="1">
      <c r="A11" s="62"/>
      <c r="B11" s="134">
        <v>6</v>
      </c>
      <c r="C11" s="99">
        <v>20</v>
      </c>
      <c r="D11" s="144">
        <f>COUNTIF(中高一般!F20,"✔")</f>
        <v>0</v>
      </c>
      <c r="E11" s="144">
        <f t="shared" si="0"/>
        <v>0</v>
      </c>
      <c r="F11" s="144">
        <f>COUNTIF(中高一般!F21,"✔")</f>
        <v>0</v>
      </c>
      <c r="G11" s="144">
        <f>C11*F11*7</f>
        <v>0</v>
      </c>
      <c r="H11" s="144" t="e">
        <f>VLOOKUP(中高一般!F22,$B$31:$C$41,2,FALSE)</f>
        <v>#N/A</v>
      </c>
      <c r="I11" s="144">
        <f>IF(中高一般!F22="",0,C11*H11)</f>
        <v>0</v>
      </c>
      <c r="J11" s="144" t="e">
        <f>VLOOKUP(中高一般!F23,$B$31:$C$41,2,FALSE)</f>
        <v>#N/A</v>
      </c>
      <c r="K11" s="144">
        <f>IF(中高一般!F23="",0,C11*J11*7)</f>
        <v>0</v>
      </c>
      <c r="L11" s="149">
        <f t="shared" si="1"/>
        <v>0</v>
      </c>
    </row>
    <row r="12" spans="1:13" ht="13.5" customHeight="1">
      <c r="A12" s="62"/>
      <c r="B12" s="134">
        <v>7</v>
      </c>
      <c r="C12" s="99">
        <v>103</v>
      </c>
      <c r="D12" s="144">
        <f>COUNTIF(中高一般!I20,"✔")</f>
        <v>0</v>
      </c>
      <c r="E12" s="144">
        <f t="shared" si="0"/>
        <v>0</v>
      </c>
      <c r="F12" s="144">
        <f>COUNTIF(中高一般!I21,"✔")</f>
        <v>0</v>
      </c>
      <c r="G12" s="144">
        <f>C12*F12*7</f>
        <v>0</v>
      </c>
      <c r="H12" s="144" t="e">
        <f>VLOOKUP(中高一般!I22,$B$31:$C$41,2,FALSE)</f>
        <v>#N/A</v>
      </c>
      <c r="I12" s="144">
        <f>IF(中高一般!I22="",0,C12*H12)</f>
        <v>0</v>
      </c>
      <c r="J12" s="144" t="e">
        <f>VLOOKUP(中高一般!I23,$B$31:$C$41,2,FALSE)</f>
        <v>#N/A</v>
      </c>
      <c r="K12" s="144">
        <f>IF(中高一般!I23="",0,C12*J12*7)</f>
        <v>0</v>
      </c>
      <c r="L12" s="149">
        <f t="shared" si="1"/>
        <v>0</v>
      </c>
    </row>
    <row r="13" spans="1:13" ht="13.5" customHeight="1">
      <c r="A13" s="62" t="s">
        <v>68</v>
      </c>
      <c r="B13" s="134">
        <v>8</v>
      </c>
      <c r="C13" s="99">
        <v>292</v>
      </c>
      <c r="D13" s="144">
        <f>COUNTIF(中高一般!L20,"✔")</f>
        <v>0</v>
      </c>
      <c r="E13" s="144">
        <f t="shared" si="0"/>
        <v>0</v>
      </c>
      <c r="F13" s="144">
        <f>COUNTIF(中高一般!L21,"✔")</f>
        <v>0</v>
      </c>
      <c r="G13" s="144">
        <f>C13*F13*7</f>
        <v>0</v>
      </c>
      <c r="H13" s="146">
        <v>0</v>
      </c>
      <c r="I13" s="146">
        <f>C13*H13</f>
        <v>0</v>
      </c>
      <c r="J13" s="146">
        <v>0</v>
      </c>
      <c r="K13" s="146">
        <v>0</v>
      </c>
      <c r="L13" s="149">
        <f t="shared" si="1"/>
        <v>0</v>
      </c>
    </row>
    <row r="14" spans="1:13" ht="13.5" customHeight="1">
      <c r="A14" s="62" t="s">
        <v>67</v>
      </c>
      <c r="B14" s="134">
        <v>9</v>
      </c>
      <c r="C14" s="99">
        <f>M14*7</f>
        <v>238</v>
      </c>
      <c r="D14" s="144">
        <f>COUNTIF(中高一般!O20:O21,"✔")</f>
        <v>0</v>
      </c>
      <c r="E14" s="144">
        <f t="shared" si="0"/>
        <v>0</v>
      </c>
      <c r="F14" s="146">
        <v>0</v>
      </c>
      <c r="G14" s="146">
        <v>0</v>
      </c>
      <c r="H14" s="146">
        <v>0</v>
      </c>
      <c r="I14" s="146">
        <f>C14*H14</f>
        <v>0</v>
      </c>
      <c r="J14" s="146">
        <v>0</v>
      </c>
      <c r="K14" s="146">
        <v>0</v>
      </c>
      <c r="L14" s="149">
        <f t="shared" si="1"/>
        <v>0</v>
      </c>
      <c r="M14" s="144">
        <v>34</v>
      </c>
    </row>
    <row r="15" spans="1:13" ht="13.5" customHeight="1">
      <c r="A15" s="62"/>
      <c r="B15" s="134">
        <v>10</v>
      </c>
      <c r="C15" s="99">
        <v>55</v>
      </c>
      <c r="D15" s="144">
        <f>COUNTIF(中高一般!R20,"✔")</f>
        <v>0</v>
      </c>
      <c r="E15" s="144">
        <f t="shared" si="0"/>
        <v>0</v>
      </c>
      <c r="F15" s="144">
        <f>COUNTIF(中高一般!R21,"✔")</f>
        <v>0</v>
      </c>
      <c r="G15" s="144">
        <f>C15*F15*7</f>
        <v>0</v>
      </c>
      <c r="H15" s="146">
        <v>0</v>
      </c>
      <c r="I15" s="146">
        <f>C15*H15</f>
        <v>0</v>
      </c>
      <c r="J15" s="146">
        <v>0</v>
      </c>
      <c r="K15" s="146">
        <v>0</v>
      </c>
      <c r="L15" s="149">
        <f t="shared" si="1"/>
        <v>0</v>
      </c>
    </row>
    <row r="16" spans="1:13" ht="13.5" customHeight="1">
      <c r="A16" s="62"/>
      <c r="B16" s="134">
        <v>11</v>
      </c>
      <c r="C16" s="99">
        <v>140</v>
      </c>
      <c r="D16" s="144">
        <f>COUNTIF(中高一般!F30,"✔")</f>
        <v>0</v>
      </c>
      <c r="E16" s="144">
        <f t="shared" si="0"/>
        <v>0</v>
      </c>
      <c r="F16" s="144">
        <f>COUNTIF(中高一般!F31,"✔")</f>
        <v>0</v>
      </c>
      <c r="G16" s="144">
        <f>C16*F16*7</f>
        <v>0</v>
      </c>
      <c r="H16" s="144" t="e">
        <f>VLOOKUP(中高一般!F32,$B$31:$C$41,2,FALSE)</f>
        <v>#N/A</v>
      </c>
      <c r="I16" s="144">
        <f>IF(中高一般!F32="",0,C16*H16)</f>
        <v>0</v>
      </c>
      <c r="J16" s="144" t="e">
        <f>VLOOKUP(中高一般!F33,$B$31:$C$41,2,FALSE)</f>
        <v>#N/A</v>
      </c>
      <c r="K16" s="144">
        <f>IF(中高一般!F33="",0,C16*J16*7)</f>
        <v>0</v>
      </c>
      <c r="L16" s="149">
        <f t="shared" si="1"/>
        <v>0</v>
      </c>
    </row>
    <row r="17" spans="1:13" ht="13.5" customHeight="1">
      <c r="A17" s="62"/>
      <c r="B17" s="134">
        <v>12</v>
      </c>
      <c r="C17" s="99">
        <v>57</v>
      </c>
      <c r="D17" s="144">
        <f>COUNTIF(中高一般!I30,"✔")</f>
        <v>0</v>
      </c>
      <c r="E17" s="144">
        <f t="shared" si="0"/>
        <v>0</v>
      </c>
      <c r="F17" s="144">
        <f>COUNTIF(中高一般!I31,"✔")</f>
        <v>0</v>
      </c>
      <c r="G17" s="144">
        <f>C17*F17*7</f>
        <v>0</v>
      </c>
      <c r="H17" s="144" t="e">
        <f>VLOOKUP(中高一般!I32,$B$31:$C$41,2,FALSE)</f>
        <v>#N/A</v>
      </c>
      <c r="I17" s="144">
        <f>IF(中高一般!I32="",0,C17*H17)</f>
        <v>0</v>
      </c>
      <c r="J17" s="144" t="e">
        <f>VLOOKUP(中高一般!I33,$B$31:$C$41,2,FALSE)</f>
        <v>#N/A</v>
      </c>
      <c r="K17" s="144">
        <f>IF(中高一般!I33="",0,C17*J17*7)</f>
        <v>0</v>
      </c>
      <c r="L17" s="149">
        <f t="shared" si="1"/>
        <v>0</v>
      </c>
    </row>
    <row r="18" spans="1:13" ht="13.5" customHeight="1">
      <c r="A18" s="62" t="s">
        <v>67</v>
      </c>
      <c r="B18" s="134">
        <v>13</v>
      </c>
      <c r="C18" s="99">
        <f>M18*7</f>
        <v>560</v>
      </c>
      <c r="D18" s="144">
        <f>COUNTIF(中高一般!L30:L31,"✔")</f>
        <v>0</v>
      </c>
      <c r="E18" s="144">
        <f t="shared" si="0"/>
        <v>0</v>
      </c>
      <c r="F18" s="146">
        <v>0</v>
      </c>
      <c r="G18" s="146">
        <v>0</v>
      </c>
      <c r="H18" s="146">
        <v>0</v>
      </c>
      <c r="I18" s="146">
        <f>C18*H18</f>
        <v>0</v>
      </c>
      <c r="J18" s="146">
        <v>0</v>
      </c>
      <c r="K18" s="146">
        <v>0</v>
      </c>
      <c r="L18" s="149">
        <f t="shared" si="1"/>
        <v>0</v>
      </c>
      <c r="M18" s="144">
        <v>80</v>
      </c>
    </row>
    <row r="19" spans="1:13" ht="13.5" customHeight="1">
      <c r="A19" s="62"/>
      <c r="B19" s="134">
        <v>14</v>
      </c>
      <c r="C19" s="99">
        <v>19</v>
      </c>
      <c r="D19" s="144">
        <f>COUNTIF(中高一般!O30,"✔")</f>
        <v>0</v>
      </c>
      <c r="E19" s="144">
        <f t="shared" si="0"/>
        <v>0</v>
      </c>
      <c r="F19" s="144">
        <f>COUNTIF(中高一般!O31,"✔")</f>
        <v>0</v>
      </c>
      <c r="G19" s="144">
        <f t="shared" ref="G19:G25" si="2">C19*F19*7</f>
        <v>0</v>
      </c>
      <c r="H19" s="144" t="e">
        <f>VLOOKUP(中高一般!O32,$B$31:$C$41,2,FALSE)</f>
        <v>#N/A</v>
      </c>
      <c r="I19" s="144">
        <f>IF(中高一般!O32="",0,C19*H19)</f>
        <v>0</v>
      </c>
      <c r="J19" s="144" t="e">
        <f>VLOOKUP(中高一般!O33,$B$31:$C$41,2,FALSE)</f>
        <v>#N/A</v>
      </c>
      <c r="K19" s="144">
        <f>IF(中高一般!O33="",0,C19*J19*7)</f>
        <v>0</v>
      </c>
      <c r="L19" s="149">
        <f t="shared" si="1"/>
        <v>0</v>
      </c>
    </row>
    <row r="20" spans="1:13" ht="13.5" customHeight="1">
      <c r="A20" s="62"/>
      <c r="B20" s="134">
        <v>15</v>
      </c>
      <c r="C20" s="99">
        <v>18</v>
      </c>
      <c r="D20" s="144">
        <f>COUNTIF(中高一般!R30,"✔")</f>
        <v>0</v>
      </c>
      <c r="E20" s="144">
        <f t="shared" si="0"/>
        <v>0</v>
      </c>
      <c r="F20" s="144">
        <f>COUNTIF(中高一般!R31,"✔")</f>
        <v>0</v>
      </c>
      <c r="G20" s="144">
        <f t="shared" si="2"/>
        <v>0</v>
      </c>
      <c r="H20" s="144" t="e">
        <f>VLOOKUP(中高一般!R32,$B$31:$C$41,2,FALSE)</f>
        <v>#N/A</v>
      </c>
      <c r="I20" s="144">
        <f>IF(中高一般!R32="",0,C20*H20)</f>
        <v>0</v>
      </c>
      <c r="J20" s="144" t="e">
        <f>VLOOKUP(中高一般!R33,$B$31:$C$41,2,FALSE)</f>
        <v>#N/A</v>
      </c>
      <c r="K20" s="144">
        <f>IF(中高一般!R33="",0,C20*J20*7)</f>
        <v>0</v>
      </c>
      <c r="L20" s="149">
        <f t="shared" si="1"/>
        <v>0</v>
      </c>
    </row>
    <row r="21" spans="1:13" ht="13.5" customHeight="1">
      <c r="A21" s="62"/>
      <c r="B21" s="134">
        <v>16</v>
      </c>
      <c r="C21" s="99">
        <v>97</v>
      </c>
      <c r="D21" s="144">
        <f>COUNTIF(中高一般!F38,"✔")</f>
        <v>0</v>
      </c>
      <c r="E21" s="144">
        <f t="shared" si="0"/>
        <v>0</v>
      </c>
      <c r="F21" s="144">
        <f>COUNTIF(中高一般!F39,"✔")</f>
        <v>0</v>
      </c>
      <c r="G21" s="144">
        <f t="shared" si="2"/>
        <v>0</v>
      </c>
      <c r="H21" s="144" t="e">
        <f>VLOOKUP(中高一般!F40,$B$31:$C$41,2,FALSE)</f>
        <v>#N/A</v>
      </c>
      <c r="I21" s="144">
        <f>IF(中高一般!F40="",0,C21*H21)</f>
        <v>0</v>
      </c>
      <c r="J21" s="144" t="e">
        <f>VLOOKUP(中高一般!F41,$B$31:$C$41,2,FALSE)</f>
        <v>#N/A</v>
      </c>
      <c r="K21" s="144">
        <f>IF(中高一般!F41="",0,C21*J21*7)</f>
        <v>0</v>
      </c>
      <c r="L21" s="149">
        <f t="shared" si="1"/>
        <v>0</v>
      </c>
    </row>
    <row r="22" spans="1:13" ht="13.5" customHeight="1">
      <c r="A22" s="62"/>
      <c r="B22" s="134">
        <v>17</v>
      </c>
      <c r="C22" s="99">
        <v>470</v>
      </c>
      <c r="D22" s="144">
        <f>COUNTIF(中高一般!I38,"✔")</f>
        <v>0</v>
      </c>
      <c r="E22" s="144">
        <f t="shared" si="0"/>
        <v>0</v>
      </c>
      <c r="F22" s="144">
        <f>COUNTIF(中高一般!I39,"✔")</f>
        <v>0</v>
      </c>
      <c r="G22" s="144">
        <f t="shared" si="2"/>
        <v>0</v>
      </c>
      <c r="H22" s="144" t="e">
        <f>VLOOKUP(中高一般!I40,$B$31:$C$41,2,FALSE)</f>
        <v>#N/A</v>
      </c>
      <c r="I22" s="144">
        <f>IF(中高一般!I40="",0,C22*H22)</f>
        <v>0</v>
      </c>
      <c r="J22" s="144" t="e">
        <f>VLOOKUP(中高一般!I41,$B$31:$C$41,2,FALSE)</f>
        <v>#N/A</v>
      </c>
      <c r="K22" s="144">
        <f>IF(中高一般!I41="",0,C22*J22*7)</f>
        <v>0</v>
      </c>
      <c r="L22" s="149">
        <f t="shared" si="1"/>
        <v>0</v>
      </c>
    </row>
    <row r="23" spans="1:13" ht="13.5" customHeight="1">
      <c r="A23" s="62"/>
      <c r="B23" s="134">
        <v>18</v>
      </c>
      <c r="C23" s="99">
        <v>33</v>
      </c>
      <c r="D23" s="144">
        <f>COUNTIF(中高一般!L38,"✔")</f>
        <v>0</v>
      </c>
      <c r="E23" s="144">
        <f t="shared" si="0"/>
        <v>0</v>
      </c>
      <c r="F23" s="144">
        <f>COUNTIF(中高一般!L39,"✔")</f>
        <v>0</v>
      </c>
      <c r="G23" s="144">
        <f t="shared" si="2"/>
        <v>0</v>
      </c>
      <c r="H23" s="144" t="e">
        <f>VLOOKUP(中高一般!L40,$B$31:$C$41,2,FALSE)</f>
        <v>#N/A</v>
      </c>
      <c r="I23" s="144">
        <f>IF(中高一般!L40="",0,C23*H23)</f>
        <v>0</v>
      </c>
      <c r="J23" s="144" t="e">
        <f>VLOOKUP(中高一般!L41,$B$31:$C$41,2,FALSE)</f>
        <v>#N/A</v>
      </c>
      <c r="K23" s="144">
        <f>IF(中高一般!L41="",0,C23*J23*7)</f>
        <v>0</v>
      </c>
      <c r="L23" s="149">
        <f t="shared" si="1"/>
        <v>0</v>
      </c>
    </row>
    <row r="24" spans="1:13" ht="13.5" customHeight="1">
      <c r="A24" s="62"/>
      <c r="B24" s="134">
        <v>19</v>
      </c>
      <c r="C24" s="99">
        <v>51</v>
      </c>
      <c r="D24" s="144">
        <f>COUNTIF(中高一般!O38,"✔")</f>
        <v>0</v>
      </c>
      <c r="E24" s="144">
        <f t="shared" si="0"/>
        <v>0</v>
      </c>
      <c r="F24" s="144">
        <f>COUNTIF(中高一般!O39,"✔")</f>
        <v>0</v>
      </c>
      <c r="G24" s="144">
        <f t="shared" si="2"/>
        <v>0</v>
      </c>
      <c r="H24" s="144" t="e">
        <f>VLOOKUP(中高一般!O40,$B$31:$C$41,2,FALSE)</f>
        <v>#N/A</v>
      </c>
      <c r="I24" s="144">
        <f>IF(中高一般!O40="",0,C24*H24)</f>
        <v>0</v>
      </c>
      <c r="J24" s="144" t="e">
        <f>VLOOKUP(中高一般!O41,$B$31:$C$41,2,FALSE)</f>
        <v>#N/A</v>
      </c>
      <c r="K24" s="144">
        <f>IF(中高一般!O41="",0,C24*J24*7)</f>
        <v>0</v>
      </c>
      <c r="L24" s="149">
        <f t="shared" si="1"/>
        <v>0</v>
      </c>
    </row>
    <row r="25" spans="1:13" ht="13.5" customHeight="1">
      <c r="A25" s="62"/>
      <c r="B25" s="134">
        <v>20</v>
      </c>
      <c r="C25" s="99">
        <v>192</v>
      </c>
      <c r="D25" s="144">
        <f>COUNTIF(中高一般!R38,"✔")</f>
        <v>0</v>
      </c>
      <c r="E25" s="144">
        <f t="shared" si="0"/>
        <v>0</v>
      </c>
      <c r="F25" s="144">
        <f>COUNTIF(中高一般!R39,"✔")</f>
        <v>0</v>
      </c>
      <c r="G25" s="144">
        <f t="shared" si="2"/>
        <v>0</v>
      </c>
      <c r="H25" s="144" t="e">
        <f>VLOOKUP(中高一般!R40,$B$31:$C$41,2,FALSE)</f>
        <v>#N/A</v>
      </c>
      <c r="I25" s="144">
        <f>IF(中高一般!R40="",0,C25*H25)</f>
        <v>0</v>
      </c>
      <c r="J25" s="144" t="e">
        <f>VLOOKUP(中高一般!R41,$B$31:$C$41,2,FALSE)</f>
        <v>#N/A</v>
      </c>
      <c r="K25" s="144">
        <f>IF(中高一般!R41="",0,C25*J25*7)</f>
        <v>0</v>
      </c>
      <c r="L25" s="149">
        <f t="shared" si="1"/>
        <v>0</v>
      </c>
    </row>
    <row r="26" spans="1:13" ht="13.5" customHeight="1">
      <c r="B26" s="134" t="s">
        <v>59</v>
      </c>
      <c r="C26" s="99"/>
      <c r="E26" s="144">
        <f>SUM(E6:E25)</f>
        <v>0</v>
      </c>
      <c r="G26" s="144">
        <f>SUM(G6:G25)</f>
        <v>0</v>
      </c>
      <c r="I26" s="144">
        <f>SUM(I6:I25)</f>
        <v>0</v>
      </c>
      <c r="K26" s="144">
        <f>SUM(K6:K25)</f>
        <v>0</v>
      </c>
      <c r="L26" s="149">
        <f>SUM(E26,G26,I26,K26)</f>
        <v>0</v>
      </c>
    </row>
    <row r="27" spans="1:13" ht="13.5" customHeight="1">
      <c r="B27" s="135"/>
      <c r="C27" s="139"/>
      <c r="D27" s="30"/>
      <c r="E27" s="30"/>
      <c r="F27" s="30"/>
      <c r="G27" s="30"/>
      <c r="H27" s="30"/>
      <c r="I27" s="30"/>
      <c r="J27" s="30"/>
      <c r="K27" s="30"/>
      <c r="L27" s="150" t="s">
        <v>69</v>
      </c>
    </row>
    <row r="28" spans="1:13" ht="13.5" customHeight="1">
      <c r="B28" s="99"/>
      <c r="C28" s="99"/>
    </row>
    <row r="29" spans="1:13" ht="13.5" customHeight="1">
      <c r="B29" s="136" t="s">
        <v>71</v>
      </c>
      <c r="C29" s="140"/>
    </row>
    <row r="30" spans="1:13" ht="13.5" customHeight="1">
      <c r="B30" s="137"/>
      <c r="C30" s="141"/>
    </row>
    <row r="31" spans="1:13" ht="13.5" customHeight="1">
      <c r="B31" s="134" t="s">
        <v>72</v>
      </c>
      <c r="C31" s="141">
        <v>0</v>
      </c>
    </row>
    <row r="32" spans="1:13" ht="13.5" customHeight="1">
      <c r="B32" s="134">
        <v>1</v>
      </c>
      <c r="C32" s="141">
        <v>1</v>
      </c>
    </row>
    <row r="33" spans="2:3" ht="13.5" customHeight="1">
      <c r="B33" s="134">
        <v>2</v>
      </c>
      <c r="C33" s="141">
        <v>2</v>
      </c>
    </row>
    <row r="34" spans="2:3" ht="13.5" customHeight="1">
      <c r="B34" s="134">
        <v>3</v>
      </c>
      <c r="C34" s="141">
        <v>3</v>
      </c>
    </row>
    <row r="35" spans="2:3" ht="13.5" customHeight="1">
      <c r="B35" s="134">
        <v>4</v>
      </c>
      <c r="C35" s="141">
        <v>4</v>
      </c>
    </row>
    <row r="36" spans="2:3" ht="13.5" customHeight="1">
      <c r="B36" s="134">
        <v>5</v>
      </c>
      <c r="C36" s="141">
        <v>5</v>
      </c>
    </row>
    <row r="37" spans="2:3" ht="13.5" customHeight="1">
      <c r="B37" s="134">
        <v>6</v>
      </c>
      <c r="C37" s="141">
        <v>6</v>
      </c>
    </row>
    <row r="38" spans="2:3" ht="13.5" customHeight="1">
      <c r="B38" s="134">
        <v>7</v>
      </c>
      <c r="C38" s="141">
        <v>7</v>
      </c>
    </row>
    <row r="39" spans="2:3" ht="13.5" customHeight="1">
      <c r="B39" s="134">
        <v>8</v>
      </c>
      <c r="C39" s="141">
        <v>8</v>
      </c>
    </row>
    <row r="40" spans="2:3" ht="13.5" customHeight="1">
      <c r="B40" s="134">
        <v>9</v>
      </c>
      <c r="C40" s="141">
        <v>9</v>
      </c>
    </row>
    <row r="41" spans="2:3" ht="13.5" customHeight="1">
      <c r="B41" s="135">
        <v>10</v>
      </c>
      <c r="C41" s="142">
        <v>10</v>
      </c>
    </row>
    <row r="42" spans="2:3" ht="13.5" customHeight="1">
      <c r="B42" s="99"/>
      <c r="C42" s="99"/>
    </row>
    <row r="43" spans="2:3" ht="13.5" customHeight="1">
      <c r="B43" s="99"/>
      <c r="C43" s="99"/>
    </row>
    <row r="44" spans="2:3" ht="13.5" customHeight="1">
      <c r="B44" s="99"/>
      <c r="C44" s="99"/>
    </row>
    <row r="45" spans="2:3" ht="13.5" customHeight="1">
      <c r="B45" s="99"/>
      <c r="C45" s="99"/>
    </row>
    <row r="46" spans="2:3" ht="13.5" customHeight="1">
      <c r="B46" s="99"/>
      <c r="C46" s="99"/>
    </row>
    <row r="47" spans="2:3" ht="13.5" customHeight="1">
      <c r="B47" s="99"/>
      <c r="C47" s="99"/>
    </row>
    <row r="48" spans="2:3" ht="13.5" customHeight="1">
      <c r="B48" s="99"/>
      <c r="C48" s="99"/>
    </row>
    <row r="49" spans="2:3" ht="13.5" customHeight="1">
      <c r="B49" s="99"/>
      <c r="C49" s="99"/>
    </row>
    <row r="50" spans="2:3" ht="13.5" customHeight="1">
      <c r="B50" s="99"/>
      <c r="C50" s="99"/>
    </row>
    <row r="51" spans="2:3" ht="13.5" customHeight="1">
      <c r="B51" s="99"/>
      <c r="C51" s="99"/>
    </row>
    <row r="52" spans="2:3" ht="13.5" customHeight="1">
      <c r="B52" s="99"/>
      <c r="C52" s="99"/>
    </row>
    <row r="53" spans="2:3" ht="13.5" customHeight="1">
      <c r="B53" s="99"/>
      <c r="C53" s="99"/>
    </row>
    <row r="54" spans="2:3" ht="13.5" customHeight="1">
      <c r="B54" s="99"/>
      <c r="C54" s="99"/>
    </row>
    <row r="55" spans="2:3" ht="13.5" customHeight="1">
      <c r="B55" s="99"/>
      <c r="C55" s="99"/>
    </row>
    <row r="56" spans="2:3" ht="13.5" customHeight="1">
      <c r="B56" s="99"/>
      <c r="C56" s="99"/>
    </row>
    <row r="57" spans="2:3" ht="13.5" customHeight="1">
      <c r="B57" s="99"/>
      <c r="C57" s="99"/>
    </row>
    <row r="58" spans="2:3" ht="13.5" customHeight="1">
      <c r="B58" s="99"/>
      <c r="C58" s="99"/>
    </row>
    <row r="59" spans="2:3" ht="13.5" customHeight="1">
      <c r="B59" s="99"/>
      <c r="C59" s="99"/>
    </row>
    <row r="60" spans="2:3" ht="13.5" customHeight="1">
      <c r="B60" s="99"/>
      <c r="C60" s="99"/>
    </row>
    <row r="61" spans="2:3" ht="13.5" customHeight="1">
      <c r="B61" s="99"/>
      <c r="C61" s="99"/>
    </row>
    <row r="62" spans="2:3" ht="13.5" customHeight="1">
      <c r="B62" s="99"/>
      <c r="C62" s="99"/>
    </row>
    <row r="63" spans="2:3" ht="13.5" customHeight="1">
      <c r="B63" s="99"/>
      <c r="C63" s="99"/>
    </row>
    <row r="64" spans="2:3" ht="13.5" customHeight="1">
      <c r="B64" s="99"/>
      <c r="C64" s="99"/>
    </row>
    <row r="65" spans="2:3" ht="13.5" customHeight="1">
      <c r="B65" s="99"/>
      <c r="C65" s="99"/>
    </row>
    <row r="66" spans="2:3" ht="13.5" customHeight="1">
      <c r="B66" s="99"/>
      <c r="C66" s="99"/>
    </row>
    <row r="67" spans="2:3" ht="13.5" customHeight="1">
      <c r="B67" s="99"/>
      <c r="C67" s="99"/>
    </row>
    <row r="68" spans="2:3" ht="13.5" customHeight="1">
      <c r="B68" s="99"/>
      <c r="C68" s="99"/>
    </row>
    <row r="69" spans="2:3" ht="13.5" customHeight="1">
      <c r="B69" s="99"/>
      <c r="C69" s="99"/>
    </row>
    <row r="70" spans="2:3" ht="13.5" customHeight="1">
      <c r="B70" s="99"/>
      <c r="C70" s="99"/>
    </row>
    <row r="71" spans="2:3" ht="13.5" customHeight="1">
      <c r="B71" s="99"/>
      <c r="C71" s="99"/>
    </row>
    <row r="72" spans="2:3" ht="13.5" customHeight="1">
      <c r="B72" s="99"/>
      <c r="C72" s="99"/>
    </row>
    <row r="73" spans="2:3" ht="13.5" customHeight="1">
      <c r="B73" s="99"/>
      <c r="C73" s="99"/>
    </row>
    <row r="74" spans="2:3" ht="13.5" customHeight="1">
      <c r="B74" s="99"/>
      <c r="C74" s="99"/>
    </row>
    <row r="75" spans="2:3" ht="13.5" customHeight="1">
      <c r="B75" s="99"/>
      <c r="C75" s="99"/>
    </row>
    <row r="76" spans="2:3" ht="13.5" customHeight="1">
      <c r="B76" s="99"/>
      <c r="C76" s="99"/>
    </row>
    <row r="77" spans="2:3" ht="13.5" customHeight="1">
      <c r="B77" s="99"/>
      <c r="C77" s="99"/>
    </row>
    <row r="78" spans="2:3" ht="13.5" customHeight="1">
      <c r="B78" s="99"/>
      <c r="C78" s="99"/>
    </row>
    <row r="79" spans="2:3" ht="13.5" customHeight="1">
      <c r="B79" s="99"/>
      <c r="C79" s="99"/>
    </row>
    <row r="80" spans="2:3" ht="13.5" customHeight="1">
      <c r="B80" s="99"/>
      <c r="C80" s="99"/>
    </row>
    <row r="81" spans="2:3" ht="13.5" customHeight="1">
      <c r="B81" s="99"/>
      <c r="C81" s="99"/>
    </row>
    <row r="82" spans="2:3" ht="13.5" customHeight="1">
      <c r="B82" s="99"/>
      <c r="C82" s="99"/>
    </row>
    <row r="83" spans="2:3" ht="13.5" customHeight="1">
      <c r="B83" s="99"/>
      <c r="C83" s="99"/>
    </row>
    <row r="84" spans="2:3" ht="13.5" customHeight="1">
      <c r="B84" s="99"/>
      <c r="C84" s="99"/>
    </row>
    <row r="85" spans="2:3" ht="13.5" customHeight="1">
      <c r="B85" s="99"/>
      <c r="C85" s="99"/>
    </row>
    <row r="86" spans="2:3" ht="13.5" customHeight="1">
      <c r="B86" s="99"/>
      <c r="C86" s="99"/>
    </row>
    <row r="87" spans="2:3" ht="13.5" customHeight="1">
      <c r="B87" s="99"/>
      <c r="C87" s="99"/>
    </row>
    <row r="88" spans="2:3" ht="13.5" customHeight="1">
      <c r="B88" s="99"/>
      <c r="C88" s="99"/>
    </row>
    <row r="89" spans="2:3" ht="13.5" customHeight="1">
      <c r="B89" s="99"/>
      <c r="C89" s="99"/>
    </row>
    <row r="90" spans="2:3" ht="13.5" customHeight="1">
      <c r="B90" s="99"/>
      <c r="C90" s="99"/>
    </row>
    <row r="91" spans="2:3" ht="13.5" customHeight="1">
      <c r="B91" s="99"/>
      <c r="C91" s="99"/>
    </row>
    <row r="92" spans="2:3" ht="13.5" customHeight="1">
      <c r="B92" s="99"/>
      <c r="C92" s="99"/>
    </row>
    <row r="93" spans="2:3" ht="13.5" customHeight="1">
      <c r="B93" s="99"/>
      <c r="C93" s="99"/>
    </row>
    <row r="94" spans="2:3" ht="13.5" customHeight="1">
      <c r="B94" s="99"/>
      <c r="C94" s="99"/>
    </row>
    <row r="95" spans="2:3" ht="13.5" customHeight="1">
      <c r="B95" s="99"/>
      <c r="C95" s="99"/>
    </row>
    <row r="96" spans="2:3" ht="13.5" customHeight="1">
      <c r="B96" s="99"/>
      <c r="C96" s="99"/>
    </row>
    <row r="97" spans="2:3" ht="13.5" customHeight="1">
      <c r="B97" s="99"/>
      <c r="C97" s="99"/>
    </row>
    <row r="98" spans="2:3" ht="13.5" customHeight="1">
      <c r="B98" s="99"/>
      <c r="C98" s="99"/>
    </row>
    <row r="99" spans="2:3" ht="13.5" customHeight="1">
      <c r="B99" s="99"/>
      <c r="C99" s="99"/>
    </row>
    <row r="100" spans="2:3" ht="13.5" customHeight="1">
      <c r="B100" s="99"/>
      <c r="C100" s="99"/>
    </row>
    <row r="101" spans="2:3" ht="13.5" customHeight="1">
      <c r="B101" s="99"/>
      <c r="C101" s="99"/>
    </row>
    <row r="102" spans="2:3" ht="13.5" customHeight="1">
      <c r="B102" s="99"/>
      <c r="C102" s="99"/>
    </row>
    <row r="103" spans="2:3" ht="13.5" customHeight="1">
      <c r="B103" s="99"/>
      <c r="C103" s="99"/>
    </row>
    <row r="104" spans="2:3" ht="13.5" customHeight="1">
      <c r="B104" s="99"/>
      <c r="C104" s="99"/>
    </row>
    <row r="105" spans="2:3" ht="13.5" customHeight="1">
      <c r="B105" s="99"/>
      <c r="C105" s="99"/>
    </row>
    <row r="106" spans="2:3" ht="13.5" customHeight="1">
      <c r="B106" s="99"/>
      <c r="C106" s="99"/>
    </row>
    <row r="107" spans="2:3" ht="13.5" customHeight="1">
      <c r="B107" s="99"/>
      <c r="C107" s="99"/>
    </row>
    <row r="108" spans="2:3" ht="13.5" customHeight="1">
      <c r="B108" s="99"/>
      <c r="C108" s="99"/>
    </row>
    <row r="109" spans="2:3" ht="13.5" customHeight="1">
      <c r="B109" s="99"/>
      <c r="C109" s="99"/>
    </row>
    <row r="110" spans="2:3" ht="13.5" customHeight="1">
      <c r="B110" s="99"/>
      <c r="C110" s="99"/>
    </row>
    <row r="111" spans="2:3" ht="13.5" customHeight="1">
      <c r="B111" s="99"/>
      <c r="C111" s="99"/>
    </row>
    <row r="112" spans="2:3" ht="13.5" customHeight="1">
      <c r="B112" s="99"/>
      <c r="C112" s="99"/>
    </row>
    <row r="113" spans="2:3" ht="13.5" customHeight="1">
      <c r="B113" s="99"/>
      <c r="C113" s="99"/>
    </row>
    <row r="114" spans="2:3" ht="13.5" customHeight="1">
      <c r="B114" s="99"/>
      <c r="C114" s="99"/>
    </row>
    <row r="115" spans="2:3" ht="13.5" customHeight="1">
      <c r="B115" s="99"/>
      <c r="C115" s="99"/>
    </row>
    <row r="116" spans="2:3" ht="13.5" customHeight="1">
      <c r="B116" s="99"/>
      <c r="C116" s="99"/>
    </row>
    <row r="117" spans="2:3" ht="13.5" customHeight="1">
      <c r="B117" s="99"/>
      <c r="C117" s="99"/>
    </row>
    <row r="118" spans="2:3" ht="13.5" customHeight="1">
      <c r="B118" s="99"/>
      <c r="C118" s="99"/>
    </row>
    <row r="119" spans="2:3" ht="13.5" customHeight="1">
      <c r="B119" s="99"/>
      <c r="C119" s="99"/>
    </row>
    <row r="120" spans="2:3" ht="13.5" customHeight="1">
      <c r="B120" s="99"/>
      <c r="C120" s="99"/>
    </row>
    <row r="121" spans="2:3" ht="13.5" customHeight="1">
      <c r="B121" s="99"/>
      <c r="C121" s="99"/>
    </row>
    <row r="122" spans="2:3" ht="13.5" customHeight="1">
      <c r="B122" s="99"/>
      <c r="C122" s="99"/>
    </row>
    <row r="123" spans="2:3" ht="13.5" customHeight="1">
      <c r="B123" s="99"/>
      <c r="C123" s="99"/>
    </row>
    <row r="124" spans="2:3" ht="13.5" customHeight="1">
      <c r="B124" s="99"/>
      <c r="C124" s="99"/>
    </row>
    <row r="125" spans="2:3" ht="13.5" customHeight="1">
      <c r="B125" s="99"/>
      <c r="C125" s="99"/>
    </row>
    <row r="126" spans="2:3" ht="13.5" customHeight="1">
      <c r="B126" s="99"/>
      <c r="C126" s="99"/>
    </row>
    <row r="127" spans="2:3" ht="13.5" customHeight="1">
      <c r="B127" s="99"/>
      <c r="C127" s="99"/>
    </row>
    <row r="128" spans="2:3" ht="13.5" customHeight="1">
      <c r="B128" s="99"/>
      <c r="C128" s="99"/>
    </row>
    <row r="129" spans="2:3" ht="13.5" customHeight="1">
      <c r="B129" s="99"/>
      <c r="C129" s="99"/>
    </row>
    <row r="130" spans="2:3" ht="13.5" customHeight="1">
      <c r="B130" s="99"/>
      <c r="C130" s="99"/>
    </row>
    <row r="131" spans="2:3" ht="13.5" customHeight="1">
      <c r="B131" s="99"/>
      <c r="C131" s="99"/>
    </row>
    <row r="132" spans="2:3" ht="13.5" customHeight="1">
      <c r="B132" s="99"/>
      <c r="C132" s="99"/>
    </row>
    <row r="133" spans="2:3" ht="13.5" customHeight="1">
      <c r="B133" s="99"/>
      <c r="C133" s="99"/>
    </row>
    <row r="134" spans="2:3" ht="13.5" customHeight="1">
      <c r="B134" s="99"/>
      <c r="C134" s="99"/>
    </row>
    <row r="135" spans="2:3" ht="13.5" customHeight="1">
      <c r="B135" s="99"/>
      <c r="C135" s="99"/>
    </row>
    <row r="136" spans="2:3" ht="13.5" customHeight="1">
      <c r="B136" s="99"/>
      <c r="C136" s="99"/>
    </row>
    <row r="137" spans="2:3" ht="13.5" customHeight="1">
      <c r="B137" s="99"/>
      <c r="C137" s="99"/>
    </row>
    <row r="138" spans="2:3" ht="13.5" customHeight="1">
      <c r="B138" s="99"/>
      <c r="C138" s="99"/>
    </row>
    <row r="139" spans="2:3" ht="13.5" customHeight="1">
      <c r="B139" s="99"/>
      <c r="C139" s="99"/>
    </row>
    <row r="140" spans="2:3" ht="13.5" customHeight="1">
      <c r="B140" s="99"/>
      <c r="C140" s="99"/>
    </row>
    <row r="141" spans="2:3" ht="13.5" customHeight="1">
      <c r="B141" s="99"/>
      <c r="C141" s="99"/>
    </row>
    <row r="142" spans="2:3" ht="13.5" customHeight="1">
      <c r="B142" s="99"/>
      <c r="C142" s="99"/>
    </row>
    <row r="143" spans="2:3" ht="13.5" customHeight="1">
      <c r="B143" s="99"/>
      <c r="C143" s="99"/>
    </row>
    <row r="144" spans="2:3" ht="13.5" customHeight="1">
      <c r="B144" s="99"/>
      <c r="C144" s="99"/>
    </row>
    <row r="145" spans="2:3" ht="13.5" customHeight="1">
      <c r="B145" s="99"/>
      <c r="C145" s="99"/>
    </row>
    <row r="146" spans="2:3" ht="13.5" customHeight="1">
      <c r="B146" s="99"/>
      <c r="C146" s="99"/>
    </row>
    <row r="147" spans="2:3" ht="13.5" customHeight="1">
      <c r="B147" s="99"/>
      <c r="C147" s="99"/>
    </row>
    <row r="148" spans="2:3" ht="13.5" customHeight="1">
      <c r="B148" s="99"/>
      <c r="C148" s="99"/>
    </row>
    <row r="149" spans="2:3" ht="13.5" customHeight="1">
      <c r="B149" s="99"/>
      <c r="C149" s="99"/>
    </row>
    <row r="150" spans="2:3" ht="13.5" customHeight="1">
      <c r="B150" s="99"/>
      <c r="C150" s="99"/>
    </row>
    <row r="151" spans="2:3" ht="13.5" customHeight="1">
      <c r="B151" s="99"/>
      <c r="C151" s="99"/>
    </row>
    <row r="152" spans="2:3" ht="13.5" customHeight="1">
      <c r="B152" s="99"/>
      <c r="C152" s="99"/>
    </row>
    <row r="153" spans="2:3" ht="13.5" customHeight="1">
      <c r="B153" s="99"/>
      <c r="C153" s="99"/>
    </row>
    <row r="154" spans="2:3" ht="13.5" customHeight="1">
      <c r="B154" s="99"/>
      <c r="C154" s="99"/>
    </row>
    <row r="155" spans="2:3" ht="13.5" customHeight="1">
      <c r="B155" s="99"/>
      <c r="C155" s="99"/>
    </row>
    <row r="156" spans="2:3" ht="13.5" customHeight="1">
      <c r="B156" s="99"/>
      <c r="C156" s="99"/>
    </row>
    <row r="157" spans="2:3" ht="13.5" customHeight="1">
      <c r="B157" s="99"/>
      <c r="C157" s="99"/>
    </row>
    <row r="158" spans="2:3" ht="13.5" customHeight="1">
      <c r="B158" s="99"/>
      <c r="C158" s="99"/>
    </row>
    <row r="159" spans="2:3" ht="13.5" customHeight="1">
      <c r="B159" s="99"/>
      <c r="C159" s="99"/>
    </row>
    <row r="160" spans="2:3" ht="13.5" customHeight="1">
      <c r="B160" s="99"/>
      <c r="C160" s="99"/>
    </row>
    <row r="161" spans="2:3" ht="13.5" customHeight="1">
      <c r="B161" s="99"/>
      <c r="C161" s="99"/>
    </row>
    <row r="162" spans="2:3" ht="13.5" customHeight="1">
      <c r="B162" s="99"/>
      <c r="C162" s="99"/>
    </row>
    <row r="163" spans="2:3" ht="13.5" customHeight="1">
      <c r="B163" s="99"/>
      <c r="C163" s="99"/>
    </row>
    <row r="164" spans="2:3" ht="13.5" customHeight="1">
      <c r="B164" s="99"/>
      <c r="C164" s="99"/>
    </row>
    <row r="165" spans="2:3" ht="13.5" customHeight="1">
      <c r="B165" s="99"/>
      <c r="C165" s="99"/>
    </row>
    <row r="166" spans="2:3" ht="13.5" customHeight="1">
      <c r="B166" s="99"/>
      <c r="C166" s="99"/>
    </row>
    <row r="167" spans="2:3" ht="13.5" customHeight="1">
      <c r="B167" s="99"/>
      <c r="C167" s="99"/>
    </row>
    <row r="168" spans="2:3" ht="13.5" customHeight="1">
      <c r="B168" s="99"/>
      <c r="C168" s="99"/>
    </row>
    <row r="169" spans="2:3" ht="13.5" customHeight="1">
      <c r="B169" s="99"/>
      <c r="C169" s="99"/>
    </row>
    <row r="170" spans="2:3" ht="13.5" customHeight="1">
      <c r="B170" s="99"/>
      <c r="C170" s="99"/>
    </row>
    <row r="171" spans="2:3" ht="13.5" customHeight="1">
      <c r="B171" s="99"/>
      <c r="C171" s="99"/>
    </row>
    <row r="172" spans="2:3" ht="13.5" customHeight="1">
      <c r="B172" s="99"/>
      <c r="C172" s="99"/>
    </row>
    <row r="173" spans="2:3" ht="13.5" customHeight="1">
      <c r="B173" s="99"/>
      <c r="C173" s="99"/>
    </row>
    <row r="174" spans="2:3" ht="13.5" customHeight="1">
      <c r="B174" s="99"/>
      <c r="C174" s="99"/>
    </row>
    <row r="175" spans="2:3" ht="13.5" customHeight="1">
      <c r="B175" s="99"/>
      <c r="C175" s="99"/>
    </row>
    <row r="176" spans="2:3" ht="13.5" customHeight="1">
      <c r="B176" s="99"/>
      <c r="C176" s="99"/>
    </row>
    <row r="177" spans="2:3" ht="13.5" customHeight="1">
      <c r="B177" s="99"/>
      <c r="C177" s="99"/>
    </row>
    <row r="178" spans="2:3" ht="13.5" customHeight="1">
      <c r="B178" s="99"/>
      <c r="C178" s="99"/>
    </row>
    <row r="179" spans="2:3" ht="13.5" customHeight="1">
      <c r="B179" s="99"/>
      <c r="C179" s="99"/>
    </row>
    <row r="180" spans="2:3" ht="13.5" customHeight="1">
      <c r="B180" s="99"/>
      <c r="C180" s="99"/>
    </row>
    <row r="181" spans="2:3" ht="13.5" customHeight="1">
      <c r="B181" s="99"/>
      <c r="C181" s="99"/>
    </row>
    <row r="182" spans="2:3" ht="13.5" customHeight="1">
      <c r="B182" s="99"/>
      <c r="C182" s="99"/>
    </row>
    <row r="183" spans="2:3" ht="13.5" customHeight="1">
      <c r="B183" s="99"/>
      <c r="C183" s="99"/>
    </row>
    <row r="184" spans="2:3" ht="13.5" customHeight="1">
      <c r="B184" s="99"/>
      <c r="C184" s="99"/>
    </row>
    <row r="185" spans="2:3" ht="13.5" customHeight="1">
      <c r="B185" s="99"/>
      <c r="C185" s="99"/>
    </row>
    <row r="186" spans="2:3" ht="13.5" customHeight="1">
      <c r="B186" s="99"/>
      <c r="C186" s="99"/>
    </row>
    <row r="187" spans="2:3" ht="13.5" customHeight="1">
      <c r="B187" s="99"/>
      <c r="C187" s="99"/>
    </row>
    <row r="188" spans="2:3" ht="13.5" customHeight="1">
      <c r="B188" s="99"/>
      <c r="C188" s="99"/>
    </row>
    <row r="189" spans="2:3" ht="13.5" customHeight="1">
      <c r="B189" s="99"/>
      <c r="C189" s="99"/>
    </row>
    <row r="190" spans="2:3" ht="13.5" customHeight="1">
      <c r="B190" s="99"/>
      <c r="C190" s="99"/>
    </row>
    <row r="191" spans="2:3" ht="13.5" customHeight="1">
      <c r="B191" s="99"/>
      <c r="C191" s="99"/>
    </row>
    <row r="192" spans="2:3" ht="13.5" customHeight="1">
      <c r="B192" s="99"/>
      <c r="C192" s="99"/>
    </row>
    <row r="193" spans="2:3" ht="13.5" customHeight="1">
      <c r="B193" s="99"/>
      <c r="C193" s="99"/>
    </row>
    <row r="194" spans="2:3" ht="13.5" customHeight="1">
      <c r="B194" s="99"/>
      <c r="C194" s="99"/>
    </row>
    <row r="195" spans="2:3" ht="13.5" customHeight="1">
      <c r="B195" s="99"/>
      <c r="C195" s="99"/>
    </row>
    <row r="196" spans="2:3" ht="13.5" customHeight="1">
      <c r="B196" s="99"/>
      <c r="C196" s="99"/>
    </row>
    <row r="197" spans="2:3" ht="13.5" customHeight="1">
      <c r="B197" s="99"/>
      <c r="C197" s="99"/>
    </row>
    <row r="198" spans="2:3" ht="13.5" customHeight="1">
      <c r="B198" s="99"/>
      <c r="C198" s="99"/>
    </row>
    <row r="199" spans="2:3" ht="13.5" customHeight="1">
      <c r="B199" s="99"/>
      <c r="C199" s="99"/>
    </row>
    <row r="200" spans="2:3" ht="13.5" customHeight="1">
      <c r="B200" s="99"/>
      <c r="C200" s="99"/>
    </row>
    <row r="201" spans="2:3" ht="13.5" customHeight="1">
      <c r="B201" s="99"/>
      <c r="C201" s="99"/>
    </row>
    <row r="202" spans="2:3" ht="13.5" customHeight="1">
      <c r="B202" s="99"/>
      <c r="C202" s="99"/>
    </row>
    <row r="203" spans="2:3" ht="13.5" customHeight="1">
      <c r="B203" s="99"/>
      <c r="C203" s="99"/>
    </row>
    <row r="204" spans="2:3" ht="13.5" customHeight="1">
      <c r="B204" s="99"/>
      <c r="C204" s="99"/>
    </row>
    <row r="205" spans="2:3" ht="13.5" customHeight="1">
      <c r="B205" s="99"/>
      <c r="C205" s="99"/>
    </row>
    <row r="206" spans="2:3" ht="13.5" customHeight="1">
      <c r="B206" s="99"/>
      <c r="C206" s="99"/>
    </row>
    <row r="207" spans="2:3" ht="13.5" customHeight="1">
      <c r="B207" s="99"/>
      <c r="C207" s="99"/>
    </row>
    <row r="208" spans="2:3" ht="13.5" customHeight="1">
      <c r="B208" s="99"/>
      <c r="C208" s="99"/>
    </row>
    <row r="209" spans="2:3" ht="13.5" customHeight="1">
      <c r="B209" s="99"/>
      <c r="C209" s="99"/>
    </row>
    <row r="210" spans="2:3" ht="13.5" customHeight="1">
      <c r="B210" s="99"/>
      <c r="C210" s="99"/>
    </row>
    <row r="211" spans="2:3" ht="13.5" customHeight="1">
      <c r="B211" s="99"/>
      <c r="C211" s="99"/>
    </row>
    <row r="212" spans="2:3" ht="13.5" customHeight="1">
      <c r="B212" s="99"/>
      <c r="C212" s="99"/>
    </row>
    <row r="213" spans="2:3" ht="13.5" customHeight="1">
      <c r="B213" s="99"/>
      <c r="C213" s="99"/>
    </row>
    <row r="214" spans="2:3" ht="13.5" customHeight="1">
      <c r="B214" s="99"/>
      <c r="C214" s="99"/>
    </row>
    <row r="215" spans="2:3" ht="13.5" customHeight="1">
      <c r="B215" s="99"/>
      <c r="C215" s="99"/>
    </row>
    <row r="216" spans="2:3" ht="13.5" customHeight="1">
      <c r="B216" s="99"/>
      <c r="C216" s="99"/>
    </row>
    <row r="217" spans="2:3" ht="13.5" customHeight="1">
      <c r="B217" s="99"/>
      <c r="C217" s="99"/>
    </row>
    <row r="218" spans="2:3" ht="13.5" customHeight="1">
      <c r="B218" s="99"/>
      <c r="C218" s="99"/>
    </row>
    <row r="219" spans="2:3" ht="13.5" customHeight="1">
      <c r="B219" s="99"/>
      <c r="C219" s="99"/>
    </row>
    <row r="220" spans="2:3" ht="13.5" customHeight="1">
      <c r="B220" s="99"/>
      <c r="C220" s="99"/>
    </row>
    <row r="221" spans="2:3" ht="13.5" customHeight="1">
      <c r="B221" s="99"/>
      <c r="C221" s="99"/>
    </row>
    <row r="222" spans="2:3" ht="13.5" customHeight="1">
      <c r="B222" s="99"/>
      <c r="C222" s="99"/>
    </row>
    <row r="223" spans="2:3" ht="13.5" customHeight="1">
      <c r="B223" s="99"/>
      <c r="C223" s="99"/>
    </row>
    <row r="224" spans="2:3" ht="13.5" customHeight="1">
      <c r="B224" s="99"/>
      <c r="C224" s="99"/>
    </row>
    <row r="225" spans="2:3" ht="13.5" customHeight="1">
      <c r="B225" s="99"/>
      <c r="C225" s="99"/>
    </row>
    <row r="226" spans="2:3" ht="13.5" customHeight="1">
      <c r="B226" s="99"/>
      <c r="C226" s="99"/>
    </row>
    <row r="227" spans="2:3" ht="13.5" customHeight="1">
      <c r="B227" s="99"/>
      <c r="C227" s="99"/>
    </row>
    <row r="228" spans="2:3" ht="13.5" customHeight="1">
      <c r="B228" s="99"/>
      <c r="C228" s="99"/>
    </row>
    <row r="229" spans="2:3" ht="13.5" customHeight="1">
      <c r="B229" s="99"/>
      <c r="C229" s="99"/>
    </row>
    <row r="230" spans="2:3" ht="13.5" customHeight="1">
      <c r="B230" s="99"/>
      <c r="C230" s="99"/>
    </row>
    <row r="231" spans="2:3" ht="13.5" customHeight="1">
      <c r="B231" s="99"/>
      <c r="C231" s="99"/>
    </row>
    <row r="232" spans="2:3" ht="13.5" customHeight="1">
      <c r="B232" s="99"/>
      <c r="C232" s="99"/>
    </row>
    <row r="233" spans="2:3" ht="13.5" customHeight="1">
      <c r="B233" s="99"/>
      <c r="C233" s="99"/>
    </row>
    <row r="234" spans="2:3" ht="13.5" customHeight="1">
      <c r="B234" s="99"/>
      <c r="C234" s="99"/>
    </row>
    <row r="235" spans="2:3" ht="13.5" customHeight="1">
      <c r="B235" s="99"/>
      <c r="C235" s="99"/>
    </row>
    <row r="236" spans="2:3" ht="13.5" customHeight="1">
      <c r="B236" s="99"/>
      <c r="C236" s="99"/>
    </row>
    <row r="237" spans="2:3" ht="13.5" customHeight="1">
      <c r="B237" s="99"/>
      <c r="C237" s="99"/>
    </row>
    <row r="238" spans="2:3" ht="13.5" customHeight="1">
      <c r="B238" s="99"/>
      <c r="C238" s="99"/>
    </row>
    <row r="239" spans="2:3" ht="13.5" customHeight="1">
      <c r="B239" s="99"/>
      <c r="C239" s="99"/>
    </row>
    <row r="240" spans="2:3" ht="13.5" customHeight="1">
      <c r="B240" s="99"/>
      <c r="C240" s="99"/>
    </row>
    <row r="241" spans="2:3" ht="13.5" customHeight="1">
      <c r="B241" s="99"/>
      <c r="C241" s="99"/>
    </row>
    <row r="242" spans="2:3" ht="13.5" customHeight="1">
      <c r="B242" s="99"/>
      <c r="C242" s="99"/>
    </row>
    <row r="243" spans="2:3" ht="13.5" customHeight="1">
      <c r="B243" s="99"/>
      <c r="C243" s="99"/>
    </row>
    <row r="244" spans="2:3" ht="13.5" customHeight="1">
      <c r="B244" s="99"/>
      <c r="C244" s="99"/>
    </row>
    <row r="245" spans="2:3" ht="13.5" customHeight="1">
      <c r="B245" s="99"/>
      <c r="C245" s="99"/>
    </row>
    <row r="246" spans="2:3" ht="13.5" customHeight="1">
      <c r="B246" s="99"/>
      <c r="C246" s="99"/>
    </row>
    <row r="247" spans="2:3" ht="13.5" customHeight="1">
      <c r="B247" s="99"/>
      <c r="C247" s="99"/>
    </row>
    <row r="248" spans="2:3" ht="13.5" customHeight="1">
      <c r="B248" s="99"/>
      <c r="C248" s="99"/>
    </row>
    <row r="249" spans="2:3" ht="13.5" customHeight="1">
      <c r="B249" s="99"/>
      <c r="C249" s="99"/>
    </row>
    <row r="250" spans="2:3" ht="13.5" customHeight="1">
      <c r="B250" s="99"/>
      <c r="C250" s="99"/>
    </row>
    <row r="251" spans="2:3" ht="13.5" customHeight="1">
      <c r="B251" s="99"/>
      <c r="C251" s="99"/>
    </row>
    <row r="252" spans="2:3" ht="13.5" customHeight="1">
      <c r="B252" s="99"/>
      <c r="C252" s="99"/>
    </row>
    <row r="253" spans="2:3" ht="13.5" customHeight="1">
      <c r="B253" s="99"/>
      <c r="C253" s="99"/>
    </row>
    <row r="254" spans="2:3" ht="13.5" customHeight="1">
      <c r="B254" s="99"/>
      <c r="C254" s="99"/>
    </row>
    <row r="255" spans="2:3" ht="13.5" customHeight="1">
      <c r="B255" s="99"/>
      <c r="C255" s="99"/>
    </row>
    <row r="256" spans="2:3" ht="13.5" customHeight="1">
      <c r="B256" s="99"/>
      <c r="C256" s="99"/>
    </row>
    <row r="257" spans="2:3" ht="13.5" customHeight="1">
      <c r="B257" s="99"/>
      <c r="C257" s="99"/>
    </row>
    <row r="258" spans="2:3" ht="13.5" customHeight="1">
      <c r="B258" s="99"/>
      <c r="C258" s="99"/>
    </row>
    <row r="259" spans="2:3" ht="13.5" customHeight="1">
      <c r="B259" s="99"/>
      <c r="C259" s="99"/>
    </row>
    <row r="260" spans="2:3" ht="13.5" customHeight="1">
      <c r="B260" s="99"/>
      <c r="C260" s="99"/>
    </row>
    <row r="261" spans="2:3" ht="13.5" customHeight="1">
      <c r="B261" s="99"/>
      <c r="C261" s="99"/>
    </row>
    <row r="262" spans="2:3" ht="13.5" customHeight="1">
      <c r="B262" s="99"/>
      <c r="C262" s="99"/>
    </row>
    <row r="263" spans="2:3" ht="13.5" customHeight="1">
      <c r="B263" s="99"/>
      <c r="C263" s="99"/>
    </row>
    <row r="264" spans="2:3" ht="13.5" customHeight="1">
      <c r="B264" s="99"/>
      <c r="C264" s="99"/>
    </row>
    <row r="265" spans="2:3" ht="13.5" customHeight="1">
      <c r="B265" s="99"/>
      <c r="C265" s="99"/>
    </row>
    <row r="266" spans="2:3" ht="13.5" customHeight="1">
      <c r="B266" s="99"/>
      <c r="C266" s="99"/>
    </row>
    <row r="267" spans="2:3" ht="13.5" customHeight="1">
      <c r="B267" s="99"/>
      <c r="C267" s="99"/>
    </row>
    <row r="268" spans="2:3" ht="13.5" customHeight="1">
      <c r="B268" s="99"/>
      <c r="C268" s="99"/>
    </row>
    <row r="269" spans="2:3" ht="13.5" customHeight="1">
      <c r="B269" s="99"/>
      <c r="C269" s="99"/>
    </row>
    <row r="270" spans="2:3" ht="13.5" customHeight="1">
      <c r="B270" s="99"/>
      <c r="C270" s="99"/>
    </row>
    <row r="271" spans="2:3" ht="13.5" customHeight="1">
      <c r="B271" s="99"/>
      <c r="C271" s="99"/>
    </row>
    <row r="272" spans="2:3" ht="13.5" customHeight="1">
      <c r="B272" s="99"/>
      <c r="C272" s="99"/>
    </row>
    <row r="273" spans="2:3" ht="13.5" customHeight="1">
      <c r="B273" s="99"/>
      <c r="C273" s="99"/>
    </row>
    <row r="274" spans="2:3" ht="13.5" customHeight="1">
      <c r="B274" s="99"/>
      <c r="C274" s="99"/>
    </row>
    <row r="275" spans="2:3" ht="13.5" customHeight="1">
      <c r="B275" s="99"/>
      <c r="C275" s="99"/>
    </row>
    <row r="276" spans="2:3" ht="13.5" customHeight="1">
      <c r="B276" s="99"/>
      <c r="C276" s="99"/>
    </row>
    <row r="277" spans="2:3" ht="13.5" customHeight="1">
      <c r="B277" s="99"/>
      <c r="C277" s="99"/>
    </row>
    <row r="278" spans="2:3" ht="13.5" customHeight="1">
      <c r="B278" s="99"/>
      <c r="C278" s="99"/>
    </row>
    <row r="279" spans="2:3" ht="13.5" customHeight="1">
      <c r="B279" s="99"/>
      <c r="C279" s="99"/>
    </row>
    <row r="280" spans="2:3" ht="13.5" customHeight="1">
      <c r="B280" s="99"/>
      <c r="C280" s="99"/>
    </row>
    <row r="281" spans="2:3" ht="13.5" customHeight="1">
      <c r="B281" s="99"/>
      <c r="C281" s="99"/>
    </row>
    <row r="282" spans="2:3" ht="13.5" customHeight="1">
      <c r="B282" s="99"/>
      <c r="C282" s="99"/>
    </row>
    <row r="283" spans="2:3" ht="13.5" customHeight="1">
      <c r="B283" s="99"/>
      <c r="C283" s="99"/>
    </row>
    <row r="284" spans="2:3" ht="13.5" customHeight="1">
      <c r="B284" s="99"/>
      <c r="C284" s="99"/>
    </row>
    <row r="285" spans="2:3" ht="13.5" customHeight="1">
      <c r="B285" s="99"/>
      <c r="C285" s="99"/>
    </row>
    <row r="286" spans="2:3" ht="13.5" customHeight="1">
      <c r="B286" s="99"/>
      <c r="C286" s="99"/>
    </row>
    <row r="287" spans="2:3" ht="13.5" customHeight="1">
      <c r="B287" s="99"/>
      <c r="C287" s="99"/>
    </row>
    <row r="288" spans="2:3" ht="13.5" customHeight="1">
      <c r="B288" s="99"/>
      <c r="C288" s="99"/>
    </row>
    <row r="289" spans="2:3" ht="13.5" customHeight="1">
      <c r="B289" s="99"/>
      <c r="C289" s="99"/>
    </row>
    <row r="290" spans="2:3" ht="13.5" customHeight="1">
      <c r="B290" s="99"/>
      <c r="C290" s="99"/>
    </row>
    <row r="291" spans="2:3" ht="13.5" customHeight="1">
      <c r="B291" s="99"/>
      <c r="C291" s="99"/>
    </row>
    <row r="292" spans="2:3" ht="13.5" customHeight="1">
      <c r="B292" s="99"/>
      <c r="C292" s="99"/>
    </row>
    <row r="293" spans="2:3" ht="13.5" customHeight="1">
      <c r="B293" s="99"/>
      <c r="C293" s="99"/>
    </row>
    <row r="294" spans="2:3" ht="13.5" customHeight="1">
      <c r="B294" s="99"/>
      <c r="C294" s="99"/>
    </row>
    <row r="295" spans="2:3" ht="13.5" customHeight="1">
      <c r="B295" s="99"/>
      <c r="C295" s="99"/>
    </row>
    <row r="296" spans="2:3" ht="13.5" customHeight="1">
      <c r="B296" s="99"/>
      <c r="C296" s="99"/>
    </row>
    <row r="297" spans="2:3" ht="13.5" customHeight="1">
      <c r="B297" s="99"/>
      <c r="C297" s="99"/>
    </row>
    <row r="298" spans="2:3" ht="13.5" customHeight="1">
      <c r="B298" s="99"/>
      <c r="C298" s="99"/>
    </row>
    <row r="299" spans="2:3" ht="13.5" customHeight="1">
      <c r="B299" s="99"/>
      <c r="C299" s="99"/>
    </row>
    <row r="300" spans="2:3" ht="13.5" customHeight="1">
      <c r="B300" s="99"/>
      <c r="C300" s="99"/>
    </row>
    <row r="301" spans="2:3" ht="13.5" customHeight="1">
      <c r="B301" s="99"/>
      <c r="C301" s="99"/>
    </row>
    <row r="302" spans="2:3" ht="13.5" customHeight="1">
      <c r="B302" s="99"/>
      <c r="C302" s="99"/>
    </row>
    <row r="303" spans="2:3" ht="13.5" customHeight="1">
      <c r="B303" s="99"/>
      <c r="C303" s="99"/>
    </row>
    <row r="304" spans="2:3" ht="13.5" customHeight="1">
      <c r="B304" s="99"/>
      <c r="C304" s="99"/>
    </row>
    <row r="305" spans="2:3" ht="13.5" customHeight="1">
      <c r="B305" s="99"/>
      <c r="C305" s="99"/>
    </row>
    <row r="306" spans="2:3" ht="13.5" customHeight="1">
      <c r="B306" s="99"/>
      <c r="C306" s="99"/>
    </row>
    <row r="307" spans="2:3" ht="13.5" customHeight="1">
      <c r="B307" s="99"/>
      <c r="C307" s="99"/>
    </row>
    <row r="308" spans="2:3" ht="13.5" customHeight="1">
      <c r="B308" s="99"/>
      <c r="C308" s="99"/>
    </row>
    <row r="309" spans="2:3" ht="13.5" customHeight="1">
      <c r="B309" s="99"/>
      <c r="C309" s="99"/>
    </row>
    <row r="310" spans="2:3" ht="13.5" customHeight="1">
      <c r="B310" s="99"/>
      <c r="C310" s="99"/>
    </row>
    <row r="311" spans="2:3" ht="13.5" customHeight="1">
      <c r="B311" s="99"/>
      <c r="C311" s="99"/>
    </row>
    <row r="312" spans="2:3" ht="13.5" customHeight="1">
      <c r="B312" s="99"/>
      <c r="C312" s="99"/>
    </row>
    <row r="313" spans="2:3" ht="13.5" customHeight="1">
      <c r="B313" s="99"/>
      <c r="C313" s="99"/>
    </row>
    <row r="314" spans="2:3" ht="13.5" customHeight="1">
      <c r="B314" s="99"/>
      <c r="C314" s="99"/>
    </row>
    <row r="315" spans="2:3" ht="13.5" customHeight="1">
      <c r="B315" s="99"/>
      <c r="C315" s="99"/>
    </row>
    <row r="316" spans="2:3" ht="13.5" customHeight="1">
      <c r="B316" s="99"/>
      <c r="C316" s="99"/>
    </row>
    <row r="317" spans="2:3" ht="13.5" customHeight="1">
      <c r="B317" s="99"/>
      <c r="C317" s="99"/>
    </row>
    <row r="318" spans="2:3" ht="13.5" customHeight="1">
      <c r="B318" s="99"/>
      <c r="C318" s="99"/>
    </row>
    <row r="319" spans="2:3" ht="13.5" customHeight="1">
      <c r="B319" s="99"/>
      <c r="C319" s="99"/>
    </row>
    <row r="320" spans="2:3" ht="13.5" customHeight="1">
      <c r="B320" s="99"/>
      <c r="C320" s="99"/>
    </row>
    <row r="321" spans="2:3" ht="13.5" customHeight="1">
      <c r="B321" s="99"/>
      <c r="C321" s="99"/>
    </row>
    <row r="322" spans="2:3" ht="13.5" customHeight="1">
      <c r="B322" s="99"/>
      <c r="C322" s="99"/>
    </row>
    <row r="323" spans="2:3" ht="13.5" customHeight="1">
      <c r="B323" s="99"/>
      <c r="C323" s="99"/>
    </row>
    <row r="324" spans="2:3" ht="13.5" customHeight="1">
      <c r="B324" s="99"/>
      <c r="C324" s="99"/>
    </row>
    <row r="325" spans="2:3" ht="13.5" customHeight="1">
      <c r="B325" s="99"/>
      <c r="C325" s="99"/>
    </row>
    <row r="326" spans="2:3" ht="13.5" customHeight="1">
      <c r="B326" s="99"/>
      <c r="C326" s="99"/>
    </row>
    <row r="327" spans="2:3" ht="13.5" customHeight="1">
      <c r="B327" s="99"/>
      <c r="C327" s="99"/>
    </row>
    <row r="328" spans="2:3" ht="13.5" customHeight="1">
      <c r="B328" s="99"/>
      <c r="C328" s="99"/>
    </row>
    <row r="329" spans="2:3" ht="13.5" customHeight="1">
      <c r="B329" s="99"/>
      <c r="C329" s="99"/>
    </row>
    <row r="330" spans="2:3" ht="13.5" customHeight="1">
      <c r="B330" s="99"/>
      <c r="C330" s="99"/>
    </row>
    <row r="331" spans="2:3" ht="13.5" customHeight="1">
      <c r="B331" s="99"/>
      <c r="C331" s="99"/>
    </row>
    <row r="332" spans="2:3" ht="13.5" customHeight="1">
      <c r="B332" s="99"/>
      <c r="C332" s="99"/>
    </row>
    <row r="333" spans="2:3" ht="13.5" customHeight="1">
      <c r="B333" s="99"/>
      <c r="C333" s="99"/>
    </row>
    <row r="334" spans="2:3" ht="13.5" customHeight="1">
      <c r="B334" s="99"/>
      <c r="C334" s="99"/>
    </row>
    <row r="335" spans="2:3" ht="13.5" customHeight="1">
      <c r="B335" s="99"/>
      <c r="C335" s="99"/>
    </row>
    <row r="336" spans="2:3" ht="13.5" customHeight="1">
      <c r="B336" s="99"/>
      <c r="C336" s="99"/>
    </row>
    <row r="337" spans="2:3" ht="13.5" customHeight="1">
      <c r="B337" s="99"/>
      <c r="C337" s="99"/>
    </row>
    <row r="338" spans="2:3" ht="13.5" customHeight="1">
      <c r="B338" s="99"/>
      <c r="C338" s="99"/>
    </row>
    <row r="339" spans="2:3" ht="13.5" customHeight="1">
      <c r="B339" s="99"/>
      <c r="C339" s="99"/>
    </row>
    <row r="340" spans="2:3" ht="13.5" customHeight="1">
      <c r="B340" s="99"/>
      <c r="C340" s="99"/>
    </row>
    <row r="341" spans="2:3" ht="13.5" customHeight="1">
      <c r="B341" s="99"/>
      <c r="C341" s="99"/>
    </row>
    <row r="342" spans="2:3" ht="13.5" customHeight="1">
      <c r="B342" s="99"/>
      <c r="C342" s="99"/>
    </row>
    <row r="343" spans="2:3" ht="13.5" customHeight="1">
      <c r="B343" s="99"/>
      <c r="C343" s="99"/>
    </row>
    <row r="344" spans="2:3" ht="13.5" customHeight="1">
      <c r="B344" s="99"/>
      <c r="C344" s="99"/>
    </row>
    <row r="345" spans="2:3" ht="13.5" customHeight="1">
      <c r="B345" s="99"/>
      <c r="C345" s="99"/>
    </row>
    <row r="346" spans="2:3" ht="13.5" customHeight="1">
      <c r="B346" s="99"/>
      <c r="C346" s="99"/>
    </row>
    <row r="347" spans="2:3" ht="13.5" customHeight="1">
      <c r="B347" s="99"/>
      <c r="C347" s="99"/>
    </row>
    <row r="348" spans="2:3" ht="13.5" customHeight="1">
      <c r="B348" s="99"/>
      <c r="C348" s="99"/>
    </row>
    <row r="349" spans="2:3" ht="13.5" customHeight="1">
      <c r="B349" s="99"/>
      <c r="C349" s="99"/>
    </row>
    <row r="350" spans="2:3" ht="13.5" customHeight="1">
      <c r="B350" s="99"/>
      <c r="C350" s="99"/>
    </row>
    <row r="351" spans="2:3" ht="13.5" customHeight="1">
      <c r="B351" s="99"/>
      <c r="C351" s="99"/>
    </row>
    <row r="352" spans="2:3" ht="13.5" customHeight="1">
      <c r="B352" s="99"/>
      <c r="C352" s="99"/>
    </row>
    <row r="353" spans="2:3" ht="13.5" customHeight="1">
      <c r="B353" s="99"/>
      <c r="C353" s="99"/>
    </row>
    <row r="354" spans="2:3" ht="13.5" customHeight="1">
      <c r="B354" s="99"/>
      <c r="C354" s="99"/>
    </row>
    <row r="355" spans="2:3" ht="13.5" customHeight="1">
      <c r="B355" s="99"/>
      <c r="C355" s="99"/>
    </row>
    <row r="356" spans="2:3" ht="13.5" customHeight="1">
      <c r="B356" s="99"/>
      <c r="C356" s="99"/>
    </row>
    <row r="357" spans="2:3" ht="13.5" customHeight="1">
      <c r="B357" s="99"/>
      <c r="C357" s="99"/>
    </row>
    <row r="358" spans="2:3" ht="13.5" customHeight="1">
      <c r="B358" s="99"/>
      <c r="C358" s="99"/>
    </row>
    <row r="359" spans="2:3" ht="13.5" customHeight="1">
      <c r="B359" s="99"/>
      <c r="C359" s="99"/>
    </row>
    <row r="360" spans="2:3" ht="13.5" customHeight="1">
      <c r="B360" s="99"/>
      <c r="C360" s="99"/>
    </row>
    <row r="361" spans="2:3" ht="13.5" customHeight="1">
      <c r="B361" s="99"/>
      <c r="C361" s="99"/>
    </row>
    <row r="362" spans="2:3" ht="13.5" customHeight="1">
      <c r="B362" s="99"/>
      <c r="C362" s="99"/>
    </row>
    <row r="363" spans="2:3" ht="13.5" customHeight="1">
      <c r="B363" s="99"/>
      <c r="C363" s="99"/>
    </row>
    <row r="364" spans="2:3" ht="13.5" customHeight="1">
      <c r="B364" s="99"/>
      <c r="C364" s="99"/>
    </row>
    <row r="365" spans="2:3" ht="13.5" customHeight="1">
      <c r="B365" s="99"/>
      <c r="C365" s="99"/>
    </row>
    <row r="366" spans="2:3" ht="13.5" customHeight="1">
      <c r="B366" s="99"/>
      <c r="C366" s="99"/>
    </row>
    <row r="367" spans="2:3" ht="13.5" customHeight="1">
      <c r="B367" s="99"/>
      <c r="C367" s="99"/>
    </row>
    <row r="368" spans="2:3" ht="13.5" customHeight="1">
      <c r="B368" s="99"/>
      <c r="C368" s="99"/>
    </row>
    <row r="369" spans="2:3" ht="13.5" customHeight="1">
      <c r="B369" s="99"/>
      <c r="C369" s="99"/>
    </row>
    <row r="370" spans="2:3" ht="13.5" customHeight="1">
      <c r="B370" s="99"/>
      <c r="C370" s="99"/>
    </row>
    <row r="371" spans="2:3" ht="13.5" customHeight="1">
      <c r="B371" s="99"/>
      <c r="C371" s="99"/>
    </row>
    <row r="372" spans="2:3" ht="13.5" customHeight="1">
      <c r="B372" s="99"/>
      <c r="C372" s="99"/>
    </row>
    <row r="373" spans="2:3" ht="13.5" customHeight="1">
      <c r="B373" s="99"/>
      <c r="C373" s="99"/>
    </row>
    <row r="374" spans="2:3" ht="13.5" customHeight="1">
      <c r="B374" s="99"/>
      <c r="C374" s="99"/>
    </row>
    <row r="375" spans="2:3" ht="13.5" customHeight="1">
      <c r="B375" s="99"/>
      <c r="C375" s="99"/>
    </row>
    <row r="376" spans="2:3" ht="13.5" customHeight="1">
      <c r="B376" s="99"/>
      <c r="C376" s="99"/>
    </row>
    <row r="377" spans="2:3" ht="13.5" customHeight="1">
      <c r="B377" s="99"/>
      <c r="C377" s="99"/>
    </row>
    <row r="378" spans="2:3" ht="13.5" customHeight="1">
      <c r="B378" s="99"/>
      <c r="C378" s="99"/>
    </row>
    <row r="379" spans="2:3" ht="13.5" customHeight="1">
      <c r="B379" s="99"/>
      <c r="C379" s="99"/>
    </row>
    <row r="380" spans="2:3" ht="13.5" customHeight="1">
      <c r="B380" s="99"/>
      <c r="C380" s="99"/>
    </row>
    <row r="381" spans="2:3" ht="13.5" customHeight="1">
      <c r="B381" s="99"/>
      <c r="C381" s="99"/>
    </row>
    <row r="382" spans="2:3" ht="13.5" customHeight="1">
      <c r="B382" s="99"/>
      <c r="C382" s="99"/>
    </row>
    <row r="383" spans="2:3" ht="13.5" customHeight="1">
      <c r="B383" s="99"/>
      <c r="C383" s="99"/>
    </row>
    <row r="384" spans="2:3" ht="13.5" customHeight="1">
      <c r="B384" s="99"/>
      <c r="C384" s="99"/>
    </row>
    <row r="385" spans="2:3" ht="13.5" customHeight="1">
      <c r="B385" s="99"/>
      <c r="C385" s="99"/>
    </row>
    <row r="386" spans="2:3" ht="13.5" customHeight="1">
      <c r="B386" s="99"/>
      <c r="C386" s="99"/>
    </row>
    <row r="387" spans="2:3" ht="13.5" customHeight="1">
      <c r="B387" s="99"/>
      <c r="C387" s="99"/>
    </row>
    <row r="388" spans="2:3" ht="13.5" customHeight="1">
      <c r="B388" s="99"/>
      <c r="C388" s="99"/>
    </row>
    <row r="389" spans="2:3" ht="13.5" customHeight="1">
      <c r="B389" s="99"/>
      <c r="C389" s="99"/>
    </row>
    <row r="390" spans="2:3" ht="13.5" customHeight="1">
      <c r="B390" s="99"/>
      <c r="C390" s="99"/>
    </row>
    <row r="391" spans="2:3" ht="13.5" customHeight="1">
      <c r="B391" s="99"/>
      <c r="C391" s="99"/>
    </row>
    <row r="392" spans="2:3" ht="13.5" customHeight="1">
      <c r="B392" s="99"/>
      <c r="C392" s="99"/>
    </row>
    <row r="393" spans="2:3" ht="13.5" customHeight="1">
      <c r="B393" s="99"/>
      <c r="C393" s="99"/>
    </row>
    <row r="394" spans="2:3" ht="13.5" customHeight="1">
      <c r="B394" s="99"/>
      <c r="C394" s="99"/>
    </row>
    <row r="395" spans="2:3" ht="13.5" customHeight="1">
      <c r="B395" s="99"/>
      <c r="C395" s="99"/>
    </row>
    <row r="396" spans="2:3" ht="13.5" customHeight="1">
      <c r="B396" s="99"/>
      <c r="C396" s="99"/>
    </row>
    <row r="397" spans="2:3" ht="13.5" customHeight="1">
      <c r="B397" s="99"/>
      <c r="C397" s="99"/>
    </row>
    <row r="398" spans="2:3" ht="13.5" customHeight="1">
      <c r="B398" s="99"/>
      <c r="C398" s="99"/>
    </row>
    <row r="399" spans="2:3" ht="13.5" customHeight="1">
      <c r="B399" s="99"/>
      <c r="C399" s="99"/>
    </row>
    <row r="400" spans="2:3" ht="13.5" customHeight="1">
      <c r="B400" s="99"/>
      <c r="C400" s="99"/>
    </row>
    <row r="401" spans="2:3" ht="13.5" customHeight="1">
      <c r="B401" s="99"/>
      <c r="C401" s="99"/>
    </row>
    <row r="402" spans="2:3" ht="13.5" customHeight="1">
      <c r="B402" s="99"/>
      <c r="C402" s="99"/>
    </row>
    <row r="403" spans="2:3" ht="13.5" customHeight="1">
      <c r="B403" s="99"/>
      <c r="C403" s="99"/>
    </row>
    <row r="404" spans="2:3" ht="13.5" customHeight="1">
      <c r="B404" s="99"/>
      <c r="C404" s="99"/>
    </row>
    <row r="405" spans="2:3" ht="13.5" customHeight="1">
      <c r="B405" s="99"/>
      <c r="C405" s="99"/>
    </row>
    <row r="406" spans="2:3" ht="13.5" customHeight="1">
      <c r="B406" s="99"/>
      <c r="C406" s="99"/>
    </row>
    <row r="407" spans="2:3" ht="13.5" customHeight="1">
      <c r="B407" s="99"/>
      <c r="C407" s="99"/>
    </row>
    <row r="408" spans="2:3" ht="13.5" customHeight="1">
      <c r="B408" s="99"/>
      <c r="C408" s="99"/>
    </row>
    <row r="409" spans="2:3" ht="13.5" customHeight="1">
      <c r="B409" s="99"/>
      <c r="C409" s="99"/>
    </row>
    <row r="410" spans="2:3" ht="13.5" customHeight="1">
      <c r="B410" s="99"/>
      <c r="C410" s="99"/>
    </row>
    <row r="411" spans="2:3" ht="13.5" customHeight="1">
      <c r="B411" s="99"/>
      <c r="C411" s="99"/>
    </row>
    <row r="412" spans="2:3" ht="13.5" customHeight="1">
      <c r="B412" s="99"/>
      <c r="C412" s="99"/>
    </row>
    <row r="413" spans="2:3" ht="13.5" customHeight="1">
      <c r="B413" s="99"/>
      <c r="C413" s="99"/>
    </row>
    <row r="414" spans="2:3" ht="13.5" customHeight="1">
      <c r="B414" s="99"/>
      <c r="C414" s="99"/>
    </row>
    <row r="415" spans="2:3" ht="13.5" customHeight="1">
      <c r="B415" s="99"/>
      <c r="C415" s="99"/>
    </row>
    <row r="416" spans="2:3" ht="13.5" customHeight="1">
      <c r="B416" s="99"/>
      <c r="C416" s="99"/>
    </row>
    <row r="417" spans="2:3" ht="13.5" customHeight="1">
      <c r="B417" s="99"/>
      <c r="C417" s="99"/>
    </row>
    <row r="418" spans="2:3" ht="13.5" customHeight="1">
      <c r="B418" s="99"/>
      <c r="C418" s="99"/>
    </row>
    <row r="419" spans="2:3" ht="13.5" customHeight="1">
      <c r="B419" s="99"/>
      <c r="C419" s="99"/>
    </row>
    <row r="420" spans="2:3" ht="13.5" customHeight="1">
      <c r="B420" s="99"/>
      <c r="C420" s="99"/>
    </row>
    <row r="421" spans="2:3" ht="13.5" customHeight="1">
      <c r="B421" s="99"/>
      <c r="C421" s="99"/>
    </row>
    <row r="422" spans="2:3" ht="13.5" customHeight="1">
      <c r="B422" s="99"/>
      <c r="C422" s="99"/>
    </row>
    <row r="423" spans="2:3" ht="13.5" customHeight="1">
      <c r="B423" s="99"/>
      <c r="C423" s="99"/>
    </row>
    <row r="424" spans="2:3" ht="13.5" customHeight="1">
      <c r="B424" s="99"/>
      <c r="C424" s="99"/>
    </row>
    <row r="425" spans="2:3" ht="13.5" customHeight="1">
      <c r="B425" s="99"/>
      <c r="C425" s="99"/>
    </row>
    <row r="426" spans="2:3" ht="13.5" customHeight="1">
      <c r="B426" s="99"/>
      <c r="C426" s="99"/>
    </row>
    <row r="427" spans="2:3" ht="13.5" customHeight="1">
      <c r="B427" s="99"/>
      <c r="C427" s="99"/>
    </row>
    <row r="428" spans="2:3" ht="13.5" customHeight="1">
      <c r="B428" s="99"/>
      <c r="C428" s="99"/>
    </row>
    <row r="429" spans="2:3" ht="13.5" customHeight="1">
      <c r="B429" s="99"/>
      <c r="C429" s="99"/>
    </row>
    <row r="430" spans="2:3" ht="13.5" customHeight="1">
      <c r="B430" s="99"/>
      <c r="C430" s="99"/>
    </row>
    <row r="431" spans="2:3" ht="13.5" customHeight="1">
      <c r="B431" s="99"/>
      <c r="C431" s="99"/>
    </row>
    <row r="432" spans="2:3" ht="13.5" customHeight="1">
      <c r="B432" s="99"/>
      <c r="C432" s="99"/>
    </row>
    <row r="433" spans="2:3" ht="13.5" customHeight="1">
      <c r="B433" s="99"/>
      <c r="C433" s="99"/>
    </row>
    <row r="434" spans="2:3" ht="13.5" customHeight="1">
      <c r="B434" s="99"/>
      <c r="C434" s="99"/>
    </row>
    <row r="435" spans="2:3" ht="13.5" customHeight="1">
      <c r="B435" s="99"/>
      <c r="C435" s="99"/>
    </row>
    <row r="436" spans="2:3" ht="13.5" customHeight="1">
      <c r="B436" s="99"/>
      <c r="C436" s="99"/>
    </row>
    <row r="437" spans="2:3" ht="13.5" customHeight="1">
      <c r="B437" s="99"/>
      <c r="C437" s="99"/>
    </row>
    <row r="438" spans="2:3" ht="13.5" customHeight="1">
      <c r="B438" s="99"/>
      <c r="C438" s="99"/>
    </row>
    <row r="439" spans="2:3" ht="13.5" customHeight="1">
      <c r="B439" s="99"/>
      <c r="C439" s="99"/>
    </row>
    <row r="440" spans="2:3" ht="13.5" customHeight="1">
      <c r="B440" s="99"/>
      <c r="C440" s="99"/>
    </row>
    <row r="441" spans="2:3" ht="13.5" customHeight="1">
      <c r="B441" s="99"/>
      <c r="C441" s="99"/>
    </row>
    <row r="442" spans="2:3" ht="13.5" customHeight="1">
      <c r="B442" s="99"/>
      <c r="C442" s="99"/>
    </row>
    <row r="443" spans="2:3" ht="13.5" customHeight="1">
      <c r="B443" s="99"/>
      <c r="C443" s="99"/>
    </row>
    <row r="444" spans="2:3" ht="13.5" customHeight="1">
      <c r="B444" s="99"/>
      <c r="C444" s="99"/>
    </row>
    <row r="445" spans="2:3" ht="13.5" customHeight="1">
      <c r="B445" s="99"/>
      <c r="C445" s="99"/>
    </row>
    <row r="446" spans="2:3" ht="13.5" customHeight="1">
      <c r="B446" s="99"/>
      <c r="C446" s="99"/>
    </row>
    <row r="447" spans="2:3" ht="13.5" customHeight="1">
      <c r="B447" s="99"/>
      <c r="C447" s="99"/>
    </row>
    <row r="448" spans="2:3" ht="13.5" customHeight="1">
      <c r="B448" s="99"/>
      <c r="C448" s="99"/>
    </row>
    <row r="449" spans="2:3" ht="13.5" customHeight="1">
      <c r="B449" s="99"/>
      <c r="C449" s="99"/>
    </row>
    <row r="450" spans="2:3" ht="13.5" customHeight="1">
      <c r="B450" s="99"/>
      <c r="C450" s="99"/>
    </row>
    <row r="451" spans="2:3" ht="13.5" customHeight="1">
      <c r="B451" s="99"/>
      <c r="C451" s="99"/>
    </row>
    <row r="452" spans="2:3" ht="13.5" customHeight="1">
      <c r="B452" s="99"/>
      <c r="C452" s="99"/>
    </row>
    <row r="453" spans="2:3" ht="13.5" customHeight="1">
      <c r="B453" s="99"/>
      <c r="C453" s="99"/>
    </row>
    <row r="454" spans="2:3" ht="13.5" customHeight="1">
      <c r="B454" s="99"/>
      <c r="C454" s="99"/>
    </row>
    <row r="455" spans="2:3" ht="13.5" customHeight="1">
      <c r="B455" s="99"/>
      <c r="C455" s="99"/>
    </row>
    <row r="456" spans="2:3" ht="13.5" customHeight="1">
      <c r="B456" s="99"/>
      <c r="C456" s="99"/>
    </row>
    <row r="457" spans="2:3" ht="13.5" customHeight="1">
      <c r="B457" s="99"/>
      <c r="C457" s="99"/>
    </row>
    <row r="458" spans="2:3" ht="13.5" customHeight="1">
      <c r="B458" s="99"/>
      <c r="C458" s="99"/>
    </row>
    <row r="459" spans="2:3" ht="13.5" customHeight="1">
      <c r="B459" s="99"/>
      <c r="C459" s="99"/>
    </row>
    <row r="460" spans="2:3" ht="13.5" customHeight="1">
      <c r="B460" s="99"/>
      <c r="C460" s="99"/>
    </row>
    <row r="461" spans="2:3" ht="13.5" customHeight="1">
      <c r="B461" s="99"/>
      <c r="C461" s="99"/>
    </row>
    <row r="462" spans="2:3" ht="13.5" customHeight="1">
      <c r="B462" s="99"/>
      <c r="C462" s="99"/>
    </row>
    <row r="463" spans="2:3" ht="13.5" customHeight="1">
      <c r="B463" s="99"/>
      <c r="C463" s="99"/>
    </row>
    <row r="464" spans="2:3" ht="13.5" customHeight="1">
      <c r="B464" s="99"/>
      <c r="C464" s="99"/>
    </row>
    <row r="465" spans="2:3" ht="13.5" customHeight="1">
      <c r="B465" s="99"/>
      <c r="C465" s="99"/>
    </row>
    <row r="466" spans="2:3" ht="13.5" customHeight="1">
      <c r="B466" s="99"/>
      <c r="C466" s="99"/>
    </row>
    <row r="467" spans="2:3" ht="13.5" customHeight="1">
      <c r="B467" s="99"/>
      <c r="C467" s="99"/>
    </row>
    <row r="468" spans="2:3" ht="13.5" customHeight="1">
      <c r="B468" s="99"/>
      <c r="C468" s="99"/>
    </row>
    <row r="469" spans="2:3" ht="13.5" customHeight="1">
      <c r="B469" s="99"/>
      <c r="C469" s="99"/>
    </row>
    <row r="470" spans="2:3" ht="13.5" customHeight="1">
      <c r="B470" s="99"/>
      <c r="C470" s="99"/>
    </row>
    <row r="471" spans="2:3" ht="13.5" customHeight="1">
      <c r="B471" s="99"/>
      <c r="C471" s="99"/>
    </row>
    <row r="472" spans="2:3" ht="13.5" customHeight="1">
      <c r="B472" s="99"/>
      <c r="C472" s="99"/>
    </row>
    <row r="473" spans="2:3" ht="13.5" customHeight="1">
      <c r="B473" s="99"/>
      <c r="C473" s="99"/>
    </row>
    <row r="474" spans="2:3" ht="13.5" customHeight="1">
      <c r="B474" s="99"/>
      <c r="C474" s="99"/>
    </row>
    <row r="475" spans="2:3" ht="13.5" customHeight="1">
      <c r="B475" s="99"/>
      <c r="C475" s="99"/>
    </row>
    <row r="476" spans="2:3" ht="13.5" customHeight="1">
      <c r="B476" s="99"/>
      <c r="C476" s="99"/>
    </row>
    <row r="477" spans="2:3" ht="13.5" customHeight="1">
      <c r="B477" s="99"/>
      <c r="C477" s="99"/>
    </row>
    <row r="478" spans="2:3" ht="13.5" customHeight="1">
      <c r="B478" s="99"/>
      <c r="C478" s="99"/>
    </row>
    <row r="479" spans="2:3" ht="13.5" customHeight="1">
      <c r="B479" s="99"/>
      <c r="C479" s="99"/>
    </row>
    <row r="480" spans="2:3" ht="13.5" customHeight="1">
      <c r="B480" s="99"/>
      <c r="C480" s="99"/>
    </row>
    <row r="481" spans="2:3" ht="13.5" customHeight="1">
      <c r="B481" s="99"/>
      <c r="C481" s="99"/>
    </row>
    <row r="482" spans="2:3" ht="13.5" customHeight="1">
      <c r="B482" s="99"/>
      <c r="C482" s="99"/>
    </row>
    <row r="483" spans="2:3" ht="13.5" customHeight="1">
      <c r="B483" s="99"/>
      <c r="C483" s="99"/>
    </row>
    <row r="484" spans="2:3" ht="13.5" customHeight="1">
      <c r="B484" s="99"/>
      <c r="C484" s="99"/>
    </row>
    <row r="485" spans="2:3" ht="13.5" customHeight="1">
      <c r="B485" s="99"/>
      <c r="C485" s="99"/>
    </row>
    <row r="486" spans="2:3" ht="13.5" customHeight="1">
      <c r="B486" s="99"/>
      <c r="C486" s="99"/>
    </row>
    <row r="487" spans="2:3" ht="13.5" customHeight="1">
      <c r="B487" s="99"/>
      <c r="C487" s="99"/>
    </row>
    <row r="488" spans="2:3" ht="13.5" customHeight="1">
      <c r="B488" s="99"/>
      <c r="C488" s="99"/>
    </row>
    <row r="489" spans="2:3" ht="13.5" customHeight="1">
      <c r="B489" s="99"/>
      <c r="C489" s="99"/>
    </row>
    <row r="490" spans="2:3" ht="13.5" customHeight="1">
      <c r="B490" s="99"/>
      <c r="C490" s="99"/>
    </row>
    <row r="491" spans="2:3" ht="13.5" customHeight="1">
      <c r="B491" s="99"/>
      <c r="C491" s="99"/>
    </row>
    <row r="492" spans="2:3" ht="13.5" customHeight="1">
      <c r="B492" s="99"/>
      <c r="C492" s="99"/>
    </row>
    <row r="493" spans="2:3" ht="13.5" customHeight="1">
      <c r="B493" s="99"/>
      <c r="C493" s="99"/>
    </row>
    <row r="494" spans="2:3" ht="13.5" customHeight="1">
      <c r="B494" s="99"/>
      <c r="C494" s="99"/>
    </row>
    <row r="495" spans="2:3" ht="13.5" customHeight="1">
      <c r="B495" s="99"/>
      <c r="C495" s="99"/>
    </row>
    <row r="496" spans="2:3" ht="13.5" customHeight="1">
      <c r="B496" s="99"/>
      <c r="C496" s="99"/>
    </row>
    <row r="497" spans="2:3" ht="13.5" customHeight="1">
      <c r="B497" s="99"/>
      <c r="C497" s="99"/>
    </row>
    <row r="498" spans="2:3" ht="13.5" customHeight="1">
      <c r="B498" s="99"/>
      <c r="C498" s="99"/>
    </row>
    <row r="499" spans="2:3" ht="13.5" customHeight="1">
      <c r="B499" s="99"/>
      <c r="C499" s="99"/>
    </row>
    <row r="500" spans="2:3" ht="13.5" customHeight="1">
      <c r="B500" s="99"/>
      <c r="C500" s="99"/>
    </row>
    <row r="501" spans="2:3" ht="13.5" customHeight="1">
      <c r="B501" s="99"/>
      <c r="C501" s="99"/>
    </row>
    <row r="502" spans="2:3" ht="13.5" customHeight="1">
      <c r="B502" s="99"/>
      <c r="C502" s="99"/>
    </row>
    <row r="503" spans="2:3" ht="13.5" customHeight="1">
      <c r="B503" s="99"/>
      <c r="C503" s="99"/>
    </row>
    <row r="504" spans="2:3" ht="13.5" customHeight="1">
      <c r="B504" s="99"/>
      <c r="C504" s="99"/>
    </row>
    <row r="505" spans="2:3" ht="13.5" customHeight="1">
      <c r="B505" s="99"/>
      <c r="C505" s="99"/>
    </row>
    <row r="506" spans="2:3" ht="13.5" customHeight="1">
      <c r="B506" s="99"/>
      <c r="C506" s="99"/>
    </row>
    <row r="507" spans="2:3" ht="13.5" customHeight="1">
      <c r="B507" s="99"/>
      <c r="C507" s="99"/>
    </row>
    <row r="508" spans="2:3" ht="13.5" customHeight="1">
      <c r="B508" s="99"/>
      <c r="C508" s="99"/>
    </row>
    <row r="509" spans="2:3" ht="13.5" customHeight="1">
      <c r="B509" s="99"/>
      <c r="C509" s="99"/>
    </row>
    <row r="510" spans="2:3" ht="13.5" customHeight="1">
      <c r="B510" s="99"/>
      <c r="C510" s="99"/>
    </row>
    <row r="511" spans="2:3" ht="13.5" customHeight="1">
      <c r="B511" s="99"/>
      <c r="C511" s="99"/>
    </row>
    <row r="512" spans="2:3" ht="13.5" customHeight="1">
      <c r="B512" s="99"/>
      <c r="C512" s="99"/>
    </row>
    <row r="513" spans="2:3" ht="13.5" customHeight="1">
      <c r="B513" s="99"/>
      <c r="C513" s="99"/>
    </row>
    <row r="514" spans="2:3" ht="13.5" customHeight="1">
      <c r="B514" s="99"/>
      <c r="C514" s="99"/>
    </row>
    <row r="515" spans="2:3" ht="13.5" customHeight="1">
      <c r="B515" s="99"/>
      <c r="C515" s="99"/>
    </row>
    <row r="516" spans="2:3" ht="13.5" customHeight="1">
      <c r="B516" s="99"/>
      <c r="C516" s="99"/>
    </row>
    <row r="517" spans="2:3" ht="13.5" customHeight="1">
      <c r="B517" s="99"/>
      <c r="C517" s="99"/>
    </row>
    <row r="518" spans="2:3" ht="13.5" customHeight="1">
      <c r="B518" s="99"/>
      <c r="C518" s="99"/>
    </row>
    <row r="519" spans="2:3" ht="13.5" customHeight="1">
      <c r="B519" s="99"/>
      <c r="C519" s="99"/>
    </row>
    <row r="520" spans="2:3" ht="13.5" customHeight="1">
      <c r="B520" s="99"/>
      <c r="C520" s="99"/>
    </row>
    <row r="521" spans="2:3" ht="13.5" customHeight="1">
      <c r="B521" s="99"/>
      <c r="C521" s="99"/>
    </row>
    <row r="522" spans="2:3" ht="13.5" customHeight="1">
      <c r="B522" s="99"/>
      <c r="C522" s="99"/>
    </row>
    <row r="523" spans="2:3" ht="13.5" customHeight="1">
      <c r="B523" s="99"/>
      <c r="C523" s="99"/>
    </row>
    <row r="524" spans="2:3" ht="13.5" customHeight="1">
      <c r="B524" s="99"/>
      <c r="C524" s="99"/>
    </row>
    <row r="525" spans="2:3" ht="13.5" customHeight="1">
      <c r="B525" s="99"/>
      <c r="C525" s="99"/>
    </row>
    <row r="526" spans="2:3" ht="13.5" customHeight="1">
      <c r="B526" s="99"/>
      <c r="C526" s="99"/>
    </row>
    <row r="527" spans="2:3" ht="13.5" customHeight="1">
      <c r="B527" s="99"/>
      <c r="C527" s="99"/>
    </row>
    <row r="528" spans="2:3" ht="13.5" customHeight="1">
      <c r="B528" s="99"/>
      <c r="C528" s="99"/>
    </row>
    <row r="529" spans="2:3" ht="13.5" customHeight="1">
      <c r="B529" s="99"/>
      <c r="C529" s="99"/>
    </row>
    <row r="530" spans="2:3" ht="13.5" customHeight="1">
      <c r="B530" s="99"/>
      <c r="C530" s="99"/>
    </row>
    <row r="531" spans="2:3" ht="13.5" customHeight="1">
      <c r="B531" s="99"/>
      <c r="C531" s="99"/>
    </row>
    <row r="532" spans="2:3" ht="13.5" customHeight="1">
      <c r="B532" s="99"/>
      <c r="C532" s="99"/>
    </row>
    <row r="533" spans="2:3" ht="13.5" customHeight="1">
      <c r="B533" s="99"/>
      <c r="C533" s="99"/>
    </row>
    <row r="534" spans="2:3" ht="13.5" customHeight="1">
      <c r="B534" s="99"/>
      <c r="C534" s="99"/>
    </row>
    <row r="535" spans="2:3" ht="13.5" customHeight="1">
      <c r="B535" s="99"/>
      <c r="C535" s="99"/>
    </row>
    <row r="536" spans="2:3" ht="13.5" customHeight="1">
      <c r="B536" s="99"/>
      <c r="C536" s="99"/>
    </row>
    <row r="537" spans="2:3" ht="13.5" customHeight="1">
      <c r="B537" s="99"/>
      <c r="C537" s="99"/>
    </row>
    <row r="538" spans="2:3" ht="13.5" customHeight="1">
      <c r="B538" s="99"/>
      <c r="C538" s="99"/>
    </row>
    <row r="539" spans="2:3" ht="13.5" customHeight="1">
      <c r="B539" s="99"/>
      <c r="C539" s="99"/>
    </row>
    <row r="540" spans="2:3" ht="13.5" customHeight="1">
      <c r="B540" s="99"/>
      <c r="C540" s="99"/>
    </row>
    <row r="541" spans="2:3" ht="13.5" customHeight="1">
      <c r="B541" s="99"/>
      <c r="C541" s="99"/>
    </row>
    <row r="542" spans="2:3" ht="13.5" customHeight="1">
      <c r="B542" s="99"/>
      <c r="C542" s="99"/>
    </row>
    <row r="543" spans="2:3" ht="13.5" customHeight="1">
      <c r="B543" s="99"/>
      <c r="C543" s="99"/>
    </row>
    <row r="544" spans="2:3" ht="13.5" customHeight="1">
      <c r="B544" s="99"/>
      <c r="C544" s="99"/>
    </row>
    <row r="545" spans="2:3" ht="13.5" customHeight="1">
      <c r="B545" s="99"/>
      <c r="C545" s="99"/>
    </row>
    <row r="546" spans="2:3" ht="13.5" customHeight="1">
      <c r="B546" s="99"/>
      <c r="C546" s="99"/>
    </row>
    <row r="547" spans="2:3" ht="13.5" customHeight="1">
      <c r="B547" s="99"/>
      <c r="C547" s="99"/>
    </row>
    <row r="548" spans="2:3" ht="13.5" customHeight="1">
      <c r="B548" s="99"/>
      <c r="C548" s="99"/>
    </row>
    <row r="549" spans="2:3" ht="13.5" customHeight="1">
      <c r="B549" s="99"/>
      <c r="C549" s="99"/>
    </row>
    <row r="550" spans="2:3" ht="13.5" customHeight="1">
      <c r="B550" s="99"/>
      <c r="C550" s="99"/>
    </row>
    <row r="551" spans="2:3" ht="13.5" customHeight="1">
      <c r="B551" s="99"/>
      <c r="C551" s="99"/>
    </row>
    <row r="552" spans="2:3" ht="13.5" customHeight="1">
      <c r="B552" s="99"/>
      <c r="C552" s="99"/>
    </row>
    <row r="553" spans="2:3" ht="13.5" customHeight="1">
      <c r="B553" s="99"/>
      <c r="C553" s="99"/>
    </row>
    <row r="554" spans="2:3" ht="13.5" customHeight="1">
      <c r="B554" s="99"/>
      <c r="C554" s="99"/>
    </row>
    <row r="555" spans="2:3" ht="13.5" customHeight="1">
      <c r="B555" s="99"/>
      <c r="C555" s="99"/>
    </row>
    <row r="556" spans="2:3" ht="13.5" customHeight="1">
      <c r="B556" s="99"/>
      <c r="C556" s="99"/>
    </row>
    <row r="557" spans="2:3" ht="13.5" customHeight="1">
      <c r="B557" s="99"/>
      <c r="C557" s="99"/>
    </row>
    <row r="558" spans="2:3" ht="13.5" customHeight="1">
      <c r="B558" s="99"/>
      <c r="C558" s="99"/>
    </row>
    <row r="559" spans="2:3" ht="13.5" customHeight="1">
      <c r="B559" s="99"/>
      <c r="C559" s="99"/>
    </row>
    <row r="560" spans="2:3" ht="13.5" customHeight="1">
      <c r="B560" s="99"/>
      <c r="C560" s="99"/>
    </row>
    <row r="561" spans="2:3" ht="13.5" customHeight="1">
      <c r="B561" s="99"/>
      <c r="C561" s="99"/>
    </row>
    <row r="562" spans="2:3" ht="13.5" customHeight="1">
      <c r="B562" s="99"/>
      <c r="C562" s="99"/>
    </row>
    <row r="563" spans="2:3" ht="13.5" customHeight="1">
      <c r="B563" s="99"/>
      <c r="C563" s="99"/>
    </row>
    <row r="564" spans="2:3" ht="13.5" customHeight="1">
      <c r="B564" s="99"/>
      <c r="C564" s="99"/>
    </row>
    <row r="565" spans="2:3" ht="13.5" customHeight="1">
      <c r="B565" s="99"/>
      <c r="C565" s="99"/>
    </row>
    <row r="566" spans="2:3" ht="13.5" customHeight="1">
      <c r="B566" s="99"/>
      <c r="C566" s="99"/>
    </row>
    <row r="567" spans="2:3" ht="13.5" customHeight="1">
      <c r="B567" s="99"/>
      <c r="C567" s="99"/>
    </row>
    <row r="568" spans="2:3" ht="13.5" customHeight="1">
      <c r="B568" s="99"/>
      <c r="C568" s="99"/>
    </row>
    <row r="569" spans="2:3" ht="13.5" customHeight="1">
      <c r="B569" s="99"/>
      <c r="C569" s="99"/>
    </row>
    <row r="570" spans="2:3" ht="13.5" customHeight="1">
      <c r="B570" s="99"/>
      <c r="C570" s="99"/>
    </row>
    <row r="571" spans="2:3" ht="13.5" customHeight="1">
      <c r="B571" s="99"/>
      <c r="C571" s="99"/>
    </row>
    <row r="572" spans="2:3" ht="13.5" customHeight="1">
      <c r="B572" s="99"/>
      <c r="C572" s="99"/>
    </row>
    <row r="573" spans="2:3" ht="13.5" customHeight="1">
      <c r="B573" s="99"/>
      <c r="C573" s="99"/>
    </row>
    <row r="574" spans="2:3" ht="13.5" customHeight="1">
      <c r="B574" s="99"/>
      <c r="C574" s="99"/>
    </row>
    <row r="575" spans="2:3" ht="13.5" customHeight="1">
      <c r="B575" s="99"/>
      <c r="C575" s="99"/>
    </row>
    <row r="576" spans="2:3" ht="13.5" customHeight="1">
      <c r="B576" s="99"/>
      <c r="C576" s="99"/>
    </row>
    <row r="577" spans="2:3" ht="13.5" customHeight="1">
      <c r="B577" s="99"/>
      <c r="C577" s="99"/>
    </row>
    <row r="578" spans="2:3" ht="13.5" customHeight="1">
      <c r="B578" s="99"/>
      <c r="C578" s="99"/>
    </row>
    <row r="579" spans="2:3" ht="13.5" customHeight="1">
      <c r="B579" s="99"/>
      <c r="C579" s="99"/>
    </row>
    <row r="580" spans="2:3" ht="13.5" customHeight="1">
      <c r="B580" s="99"/>
      <c r="C580" s="99"/>
    </row>
    <row r="581" spans="2:3" ht="13.5" customHeight="1">
      <c r="B581" s="99"/>
      <c r="C581" s="99"/>
    </row>
    <row r="582" spans="2:3" ht="13.5" customHeight="1">
      <c r="B582" s="99"/>
      <c r="C582" s="99"/>
    </row>
    <row r="583" spans="2:3" ht="13.5" customHeight="1">
      <c r="B583" s="99"/>
      <c r="C583" s="99"/>
    </row>
    <row r="584" spans="2:3" ht="13.5" customHeight="1">
      <c r="B584" s="99"/>
      <c r="C584" s="99"/>
    </row>
    <row r="585" spans="2:3" ht="13.5" customHeight="1">
      <c r="B585" s="99"/>
      <c r="C585" s="99"/>
    </row>
    <row r="586" spans="2:3" ht="13.5" customHeight="1">
      <c r="B586" s="99"/>
      <c r="C586" s="99"/>
    </row>
    <row r="587" spans="2:3" ht="13.5" customHeight="1">
      <c r="B587" s="99"/>
      <c r="C587" s="99"/>
    </row>
    <row r="588" spans="2:3" ht="13.5" customHeight="1">
      <c r="B588" s="99"/>
      <c r="C588" s="99"/>
    </row>
    <row r="589" spans="2:3" ht="13.5" customHeight="1">
      <c r="B589" s="99"/>
      <c r="C589" s="99"/>
    </row>
    <row r="590" spans="2:3" ht="13.5" customHeight="1">
      <c r="B590" s="99"/>
      <c r="C590" s="99"/>
    </row>
    <row r="591" spans="2:3" ht="13.5" customHeight="1">
      <c r="B591" s="99"/>
      <c r="C591" s="99"/>
    </row>
    <row r="592" spans="2:3" ht="13.5" customHeight="1">
      <c r="B592" s="99"/>
      <c r="C592" s="99"/>
    </row>
    <row r="593" spans="2:3" ht="13.5" customHeight="1">
      <c r="B593" s="99"/>
      <c r="C593" s="99"/>
    </row>
    <row r="594" spans="2:3" ht="13.5" customHeight="1">
      <c r="B594" s="99"/>
      <c r="C594" s="99"/>
    </row>
    <row r="595" spans="2:3" ht="13.5" customHeight="1">
      <c r="B595" s="99"/>
      <c r="C595" s="99"/>
    </row>
    <row r="596" spans="2:3" ht="13.5" customHeight="1">
      <c r="B596" s="99"/>
      <c r="C596" s="99"/>
    </row>
    <row r="597" spans="2:3" ht="13.5" customHeight="1">
      <c r="B597" s="99"/>
      <c r="C597" s="99"/>
    </row>
    <row r="598" spans="2:3" ht="13.5" customHeight="1">
      <c r="B598" s="99"/>
      <c r="C598" s="99"/>
    </row>
    <row r="599" spans="2:3" ht="13.5" customHeight="1">
      <c r="B599" s="99"/>
      <c r="C599" s="99"/>
    </row>
    <row r="600" spans="2:3" ht="13.5" customHeight="1">
      <c r="B600" s="99"/>
      <c r="C600" s="99"/>
    </row>
    <row r="601" spans="2:3" ht="13.5" customHeight="1">
      <c r="B601" s="99"/>
      <c r="C601" s="99"/>
    </row>
    <row r="602" spans="2:3" ht="13.5" customHeight="1">
      <c r="B602" s="99"/>
      <c r="C602" s="99"/>
    </row>
    <row r="603" spans="2:3" ht="13.5" customHeight="1">
      <c r="B603" s="99"/>
      <c r="C603" s="99"/>
    </row>
    <row r="604" spans="2:3" ht="13.5" customHeight="1">
      <c r="B604" s="99"/>
      <c r="C604" s="99"/>
    </row>
    <row r="605" spans="2:3" ht="13.5" customHeight="1">
      <c r="B605" s="99"/>
      <c r="C605" s="99"/>
    </row>
    <row r="606" spans="2:3" ht="13.5" customHeight="1">
      <c r="B606" s="99"/>
      <c r="C606" s="99"/>
    </row>
    <row r="607" spans="2:3" ht="13.5" customHeight="1">
      <c r="B607" s="99"/>
      <c r="C607" s="99"/>
    </row>
    <row r="608" spans="2:3" ht="13.5" customHeight="1">
      <c r="B608" s="99"/>
      <c r="C608" s="99"/>
    </row>
    <row r="609" spans="2:3" ht="13.5" customHeight="1">
      <c r="B609" s="99"/>
      <c r="C609" s="99"/>
    </row>
    <row r="610" spans="2:3" ht="13.5" customHeight="1">
      <c r="B610" s="99"/>
      <c r="C610" s="99"/>
    </row>
    <row r="611" spans="2:3" ht="13.5" customHeight="1">
      <c r="B611" s="99"/>
      <c r="C611" s="99"/>
    </row>
    <row r="612" spans="2:3" ht="13.5" customHeight="1">
      <c r="B612" s="99"/>
      <c r="C612" s="99"/>
    </row>
    <row r="613" spans="2:3" ht="13.5" customHeight="1">
      <c r="B613" s="99"/>
      <c r="C613" s="99"/>
    </row>
    <row r="614" spans="2:3" ht="13.5" customHeight="1">
      <c r="B614" s="99"/>
      <c r="C614" s="99"/>
    </row>
    <row r="615" spans="2:3" ht="13.5" customHeight="1">
      <c r="B615" s="99"/>
      <c r="C615" s="99"/>
    </row>
    <row r="616" spans="2:3" ht="13.5" customHeight="1">
      <c r="B616" s="99"/>
      <c r="C616" s="99"/>
    </row>
    <row r="617" spans="2:3" ht="13.5" customHeight="1">
      <c r="B617" s="99"/>
      <c r="C617" s="99"/>
    </row>
    <row r="618" spans="2:3" ht="13.5" customHeight="1">
      <c r="B618" s="99"/>
      <c r="C618" s="99"/>
    </row>
    <row r="619" spans="2:3" ht="13.5" customHeight="1">
      <c r="B619" s="99"/>
      <c r="C619" s="99"/>
    </row>
    <row r="620" spans="2:3" ht="13.5" customHeight="1">
      <c r="B620" s="99"/>
      <c r="C620" s="99"/>
    </row>
    <row r="621" spans="2:3" ht="13.5" customHeight="1">
      <c r="B621" s="99"/>
      <c r="C621" s="99"/>
    </row>
    <row r="622" spans="2:3" ht="13.5" customHeight="1">
      <c r="B622" s="99"/>
      <c r="C622" s="99"/>
    </row>
    <row r="623" spans="2:3" ht="13.5" customHeight="1">
      <c r="B623" s="99"/>
      <c r="C623" s="99"/>
    </row>
    <row r="624" spans="2:3" ht="13.5" customHeight="1">
      <c r="B624" s="99"/>
      <c r="C624" s="99"/>
    </row>
    <row r="625" spans="2:3" ht="13.5" customHeight="1">
      <c r="B625" s="99"/>
      <c r="C625" s="99"/>
    </row>
    <row r="626" spans="2:3" ht="13.5" customHeight="1">
      <c r="B626" s="99"/>
      <c r="C626" s="99"/>
    </row>
    <row r="627" spans="2:3" ht="13.5" customHeight="1">
      <c r="B627" s="99"/>
      <c r="C627" s="99"/>
    </row>
    <row r="628" spans="2:3" ht="13.5" customHeight="1">
      <c r="B628" s="99"/>
      <c r="C628" s="99"/>
    </row>
    <row r="629" spans="2:3" ht="13.5" customHeight="1">
      <c r="B629" s="99"/>
      <c r="C629" s="99"/>
    </row>
    <row r="630" spans="2:3" ht="13.5" customHeight="1">
      <c r="B630" s="99"/>
      <c r="C630" s="99"/>
    </row>
    <row r="631" spans="2:3" ht="13.5" customHeight="1">
      <c r="B631" s="99"/>
      <c r="C631" s="99"/>
    </row>
    <row r="632" spans="2:3" ht="13.5" customHeight="1">
      <c r="B632" s="99"/>
      <c r="C632" s="99"/>
    </row>
    <row r="633" spans="2:3" ht="13.5" customHeight="1">
      <c r="B633" s="99"/>
      <c r="C633" s="99"/>
    </row>
    <row r="634" spans="2:3" ht="13.5" customHeight="1">
      <c r="B634" s="99"/>
      <c r="C634" s="99"/>
    </row>
    <row r="635" spans="2:3" ht="13.5" customHeight="1">
      <c r="B635" s="99"/>
      <c r="C635" s="99"/>
    </row>
    <row r="636" spans="2:3" ht="13.5" customHeight="1">
      <c r="B636" s="99"/>
      <c r="C636" s="99"/>
    </row>
    <row r="637" spans="2:3" ht="13.5" customHeight="1">
      <c r="B637" s="99"/>
      <c r="C637" s="99"/>
    </row>
    <row r="638" spans="2:3" ht="13.5" customHeight="1">
      <c r="B638" s="99"/>
      <c r="C638" s="99"/>
    </row>
    <row r="639" spans="2:3" ht="13.5" customHeight="1">
      <c r="B639" s="99"/>
      <c r="C639" s="99"/>
    </row>
    <row r="640" spans="2:3" ht="13.5" customHeight="1">
      <c r="B640" s="99"/>
      <c r="C640" s="99"/>
    </row>
    <row r="641" spans="2:3" ht="13.5" customHeight="1">
      <c r="B641" s="99"/>
      <c r="C641" s="99"/>
    </row>
    <row r="642" spans="2:3" ht="13.5" customHeight="1">
      <c r="B642" s="99"/>
      <c r="C642" s="99"/>
    </row>
    <row r="643" spans="2:3" ht="13.5" customHeight="1">
      <c r="B643" s="99"/>
      <c r="C643" s="99"/>
    </row>
    <row r="644" spans="2:3" ht="13.5" customHeight="1">
      <c r="B644" s="99"/>
      <c r="C644" s="99"/>
    </row>
    <row r="645" spans="2:3" ht="13.5" customHeight="1">
      <c r="B645" s="99"/>
      <c r="C645" s="99"/>
    </row>
    <row r="646" spans="2:3" ht="13.5" customHeight="1">
      <c r="B646" s="99"/>
      <c r="C646" s="99"/>
    </row>
    <row r="647" spans="2:3" ht="13.5" customHeight="1">
      <c r="B647" s="99"/>
      <c r="C647" s="99"/>
    </row>
    <row r="648" spans="2:3" ht="13.5" customHeight="1">
      <c r="B648" s="99"/>
      <c r="C648" s="99"/>
    </row>
    <row r="649" spans="2:3" ht="13.5" customHeight="1">
      <c r="B649" s="99"/>
      <c r="C649" s="99"/>
    </row>
    <row r="650" spans="2:3" ht="13.5" customHeight="1">
      <c r="B650" s="99"/>
      <c r="C650" s="99"/>
    </row>
    <row r="651" spans="2:3" ht="13.5" customHeight="1">
      <c r="B651" s="99"/>
      <c r="C651" s="99"/>
    </row>
    <row r="652" spans="2:3" ht="13.5" customHeight="1">
      <c r="B652" s="99"/>
      <c r="C652" s="99"/>
    </row>
    <row r="653" spans="2:3" ht="13.5" customHeight="1">
      <c r="B653" s="99"/>
      <c r="C653" s="99"/>
    </row>
    <row r="654" spans="2:3" ht="13.5" customHeight="1">
      <c r="B654" s="99"/>
      <c r="C654" s="99"/>
    </row>
    <row r="655" spans="2:3" ht="13.5" customHeight="1">
      <c r="B655" s="99"/>
      <c r="C655" s="99"/>
    </row>
    <row r="656" spans="2:3" ht="13.5" customHeight="1">
      <c r="B656" s="99"/>
      <c r="C656" s="99"/>
    </row>
    <row r="657" spans="2:3" ht="13.5" customHeight="1">
      <c r="B657" s="99"/>
      <c r="C657" s="99"/>
    </row>
    <row r="658" spans="2:3" ht="13.5" customHeight="1">
      <c r="B658" s="99"/>
      <c r="C658" s="99"/>
    </row>
    <row r="659" spans="2:3" ht="13.5" customHeight="1">
      <c r="B659" s="99"/>
      <c r="C659" s="99"/>
    </row>
    <row r="660" spans="2:3" ht="13.5" customHeight="1">
      <c r="B660" s="99"/>
      <c r="C660" s="99"/>
    </row>
    <row r="661" spans="2:3" ht="13.5" customHeight="1">
      <c r="B661" s="99"/>
      <c r="C661" s="99"/>
    </row>
    <row r="662" spans="2:3" ht="13.5" customHeight="1">
      <c r="B662" s="99"/>
      <c r="C662" s="99"/>
    </row>
    <row r="663" spans="2:3" ht="13.5" customHeight="1">
      <c r="B663" s="99"/>
      <c r="C663" s="99"/>
    </row>
    <row r="664" spans="2:3" ht="13.5" customHeight="1">
      <c r="B664" s="99"/>
      <c r="C664" s="99"/>
    </row>
    <row r="665" spans="2:3" ht="13.5" customHeight="1">
      <c r="B665" s="99"/>
      <c r="C665" s="99"/>
    </row>
    <row r="666" spans="2:3" ht="13.5" customHeight="1">
      <c r="B666" s="99"/>
      <c r="C666" s="99"/>
    </row>
    <row r="667" spans="2:3" ht="13.5" customHeight="1">
      <c r="B667" s="99"/>
      <c r="C667" s="99"/>
    </row>
    <row r="668" spans="2:3" ht="13.5" customHeight="1">
      <c r="B668" s="99"/>
      <c r="C668" s="99"/>
    </row>
    <row r="669" spans="2:3" ht="13.5" customHeight="1">
      <c r="B669" s="99"/>
      <c r="C669" s="99"/>
    </row>
    <row r="670" spans="2:3" ht="13.5" customHeight="1">
      <c r="B670" s="99"/>
      <c r="C670" s="99"/>
    </row>
    <row r="671" spans="2:3" ht="13.5" customHeight="1">
      <c r="B671" s="99"/>
      <c r="C671" s="99"/>
    </row>
    <row r="672" spans="2:3" ht="13.5" customHeight="1">
      <c r="B672" s="99"/>
      <c r="C672" s="99"/>
    </row>
    <row r="673" spans="2:3" ht="13.5" customHeight="1">
      <c r="B673" s="99"/>
      <c r="C673" s="99"/>
    </row>
    <row r="674" spans="2:3" ht="13.5" customHeight="1">
      <c r="B674" s="99"/>
      <c r="C674" s="99"/>
    </row>
    <row r="675" spans="2:3" ht="13.5" customHeight="1">
      <c r="B675" s="99"/>
      <c r="C675" s="99"/>
    </row>
    <row r="676" spans="2:3" ht="13.5" customHeight="1">
      <c r="B676" s="99"/>
      <c r="C676" s="99"/>
    </row>
    <row r="677" spans="2:3" ht="13.5" customHeight="1">
      <c r="B677" s="99"/>
      <c r="C677" s="99"/>
    </row>
    <row r="678" spans="2:3" ht="13.5" customHeight="1">
      <c r="B678" s="99"/>
      <c r="C678" s="99"/>
    </row>
    <row r="679" spans="2:3" ht="13.5" customHeight="1">
      <c r="B679" s="99"/>
      <c r="C679" s="99"/>
    </row>
    <row r="680" spans="2:3" ht="13.5" customHeight="1">
      <c r="B680" s="99"/>
      <c r="C680" s="99"/>
    </row>
    <row r="681" spans="2:3" ht="13.5" customHeight="1">
      <c r="B681" s="99"/>
      <c r="C681" s="99"/>
    </row>
    <row r="682" spans="2:3" ht="13.5" customHeight="1">
      <c r="B682" s="99"/>
      <c r="C682" s="99"/>
    </row>
    <row r="683" spans="2:3" ht="13.5" customHeight="1">
      <c r="B683" s="99"/>
      <c r="C683" s="99"/>
    </row>
    <row r="684" spans="2:3" ht="13.5" customHeight="1">
      <c r="B684" s="99"/>
      <c r="C684" s="99"/>
    </row>
    <row r="685" spans="2:3" ht="13.5" customHeight="1">
      <c r="B685" s="99"/>
      <c r="C685" s="99"/>
    </row>
    <row r="686" spans="2:3" ht="13.5" customHeight="1">
      <c r="B686" s="99"/>
      <c r="C686" s="99"/>
    </row>
    <row r="687" spans="2:3" ht="13.5" customHeight="1">
      <c r="B687" s="99"/>
      <c r="C687" s="99"/>
    </row>
    <row r="688" spans="2:3" ht="13.5" customHeight="1">
      <c r="B688" s="99"/>
      <c r="C688" s="99"/>
    </row>
    <row r="689" spans="2:3" ht="13.5" customHeight="1">
      <c r="B689" s="99"/>
      <c r="C689" s="99"/>
    </row>
    <row r="690" spans="2:3" ht="13.5" customHeight="1">
      <c r="B690" s="99"/>
      <c r="C690" s="99"/>
    </row>
    <row r="691" spans="2:3" ht="13.5" customHeight="1">
      <c r="B691" s="99"/>
      <c r="C691" s="99"/>
    </row>
    <row r="692" spans="2:3" ht="13.5" customHeight="1">
      <c r="B692" s="99"/>
      <c r="C692" s="99"/>
    </row>
    <row r="693" spans="2:3" ht="13.5" customHeight="1">
      <c r="B693" s="99"/>
      <c r="C693" s="99"/>
    </row>
    <row r="694" spans="2:3" ht="13.5" customHeight="1">
      <c r="B694" s="99"/>
      <c r="C694" s="99"/>
    </row>
    <row r="695" spans="2:3" ht="13.5" customHeight="1">
      <c r="B695" s="99"/>
      <c r="C695" s="99"/>
    </row>
    <row r="696" spans="2:3" ht="13.5" customHeight="1">
      <c r="B696" s="99"/>
      <c r="C696" s="99"/>
    </row>
    <row r="697" spans="2:3" ht="13.5" customHeight="1">
      <c r="B697" s="99"/>
      <c r="C697" s="99"/>
    </row>
    <row r="698" spans="2:3" ht="13.5" customHeight="1">
      <c r="B698" s="99"/>
      <c r="C698" s="99"/>
    </row>
    <row r="699" spans="2:3" ht="13.5" customHeight="1">
      <c r="B699" s="99"/>
      <c r="C699" s="99"/>
    </row>
    <row r="700" spans="2:3" ht="13.5" customHeight="1">
      <c r="B700" s="99"/>
      <c r="C700" s="99"/>
    </row>
    <row r="701" spans="2:3" ht="13.5" customHeight="1">
      <c r="B701" s="99"/>
      <c r="C701" s="99"/>
    </row>
    <row r="702" spans="2:3" ht="13.5" customHeight="1">
      <c r="B702" s="99"/>
      <c r="C702" s="99"/>
    </row>
    <row r="703" spans="2:3" ht="13.5" customHeight="1">
      <c r="B703" s="99"/>
      <c r="C703" s="99"/>
    </row>
    <row r="704" spans="2:3" ht="13.5" customHeight="1">
      <c r="B704" s="99"/>
      <c r="C704" s="99"/>
    </row>
    <row r="705" spans="2:3" ht="13.5" customHeight="1">
      <c r="B705" s="99"/>
      <c r="C705" s="99"/>
    </row>
    <row r="706" spans="2:3" ht="13.5" customHeight="1">
      <c r="B706" s="99"/>
      <c r="C706" s="99"/>
    </row>
    <row r="707" spans="2:3" ht="13.5" customHeight="1">
      <c r="B707" s="99"/>
      <c r="C707" s="99"/>
    </row>
    <row r="708" spans="2:3" ht="13.5" customHeight="1">
      <c r="B708" s="99"/>
      <c r="C708" s="99"/>
    </row>
    <row r="709" spans="2:3" ht="13.5" customHeight="1">
      <c r="B709" s="99"/>
      <c r="C709" s="99"/>
    </row>
    <row r="710" spans="2:3" ht="13.5" customHeight="1">
      <c r="B710" s="99"/>
      <c r="C710" s="99"/>
    </row>
    <row r="711" spans="2:3" ht="13.5" customHeight="1">
      <c r="B711" s="99"/>
      <c r="C711" s="99"/>
    </row>
    <row r="712" spans="2:3" ht="13.5" customHeight="1">
      <c r="B712" s="99"/>
      <c r="C712" s="99"/>
    </row>
    <row r="713" spans="2:3" ht="13.5" customHeight="1">
      <c r="B713" s="99"/>
      <c r="C713" s="99"/>
    </row>
    <row r="714" spans="2:3" ht="13.5" customHeight="1">
      <c r="B714" s="99"/>
      <c r="C714" s="99"/>
    </row>
    <row r="715" spans="2:3" ht="13.5" customHeight="1">
      <c r="B715" s="99"/>
      <c r="C715" s="99"/>
    </row>
    <row r="716" spans="2:3" ht="13.5" customHeight="1">
      <c r="B716" s="99"/>
      <c r="C716" s="99"/>
    </row>
    <row r="717" spans="2:3" ht="13.5" customHeight="1">
      <c r="B717" s="99"/>
      <c r="C717" s="99"/>
    </row>
    <row r="718" spans="2:3" ht="13.5" customHeight="1">
      <c r="B718" s="99"/>
      <c r="C718" s="99"/>
    </row>
    <row r="719" spans="2:3" ht="13.5" customHeight="1">
      <c r="B719" s="99"/>
      <c r="C719" s="99"/>
    </row>
    <row r="720" spans="2:3" ht="13.5" customHeight="1">
      <c r="B720" s="99"/>
      <c r="C720" s="99"/>
    </row>
    <row r="721" spans="2:3" ht="13.5" customHeight="1">
      <c r="B721" s="99"/>
      <c r="C721" s="99"/>
    </row>
    <row r="722" spans="2:3" ht="13.5" customHeight="1">
      <c r="B722" s="99"/>
      <c r="C722" s="99"/>
    </row>
    <row r="723" spans="2:3" ht="13.5" customHeight="1">
      <c r="B723" s="99"/>
      <c r="C723" s="99"/>
    </row>
    <row r="724" spans="2:3" ht="13.5" customHeight="1">
      <c r="B724" s="99"/>
      <c r="C724" s="99"/>
    </row>
    <row r="725" spans="2:3" ht="13.5" customHeight="1">
      <c r="B725" s="99"/>
      <c r="C725" s="99"/>
    </row>
    <row r="726" spans="2:3" ht="13.5" customHeight="1">
      <c r="B726" s="99"/>
      <c r="C726" s="99"/>
    </row>
    <row r="727" spans="2:3" ht="13.5" customHeight="1">
      <c r="B727" s="99"/>
      <c r="C727" s="99"/>
    </row>
    <row r="728" spans="2:3" ht="13.5" customHeight="1">
      <c r="B728" s="99"/>
      <c r="C728" s="99"/>
    </row>
    <row r="729" spans="2:3" ht="13.5" customHeight="1">
      <c r="B729" s="99"/>
      <c r="C729" s="99"/>
    </row>
    <row r="730" spans="2:3" ht="13.5" customHeight="1">
      <c r="B730" s="99"/>
      <c r="C730" s="99"/>
    </row>
    <row r="731" spans="2:3" ht="13.5" customHeight="1">
      <c r="B731" s="99"/>
      <c r="C731" s="99"/>
    </row>
    <row r="732" spans="2:3" ht="13.5" customHeight="1">
      <c r="B732" s="99"/>
      <c r="C732" s="99"/>
    </row>
    <row r="733" spans="2:3" ht="13.5" customHeight="1">
      <c r="B733" s="99"/>
      <c r="C733" s="99"/>
    </row>
    <row r="734" spans="2:3" ht="13.5" customHeight="1">
      <c r="B734" s="99"/>
      <c r="C734" s="99"/>
    </row>
    <row r="735" spans="2:3" ht="13.5" customHeight="1">
      <c r="B735" s="99"/>
      <c r="C735" s="99"/>
    </row>
    <row r="736" spans="2:3" ht="13.5" customHeight="1">
      <c r="B736" s="99"/>
      <c r="C736" s="99"/>
    </row>
    <row r="737" spans="2:3" ht="13.5" customHeight="1">
      <c r="B737" s="99"/>
      <c r="C737" s="99"/>
    </row>
    <row r="738" spans="2:3" ht="13.5" customHeight="1">
      <c r="B738" s="99"/>
      <c r="C738" s="99"/>
    </row>
    <row r="739" spans="2:3" ht="13.5" customHeight="1">
      <c r="B739" s="99"/>
      <c r="C739" s="99"/>
    </row>
    <row r="740" spans="2:3" ht="13.5" customHeight="1">
      <c r="B740" s="99"/>
      <c r="C740" s="99"/>
    </row>
    <row r="741" spans="2:3" ht="13.5" customHeight="1">
      <c r="B741" s="99"/>
      <c r="C741" s="99"/>
    </row>
    <row r="742" spans="2:3" ht="13.5" customHeight="1">
      <c r="B742" s="99"/>
      <c r="C742" s="99"/>
    </row>
    <row r="743" spans="2:3" ht="13.5" customHeight="1">
      <c r="B743" s="99"/>
      <c r="C743" s="99"/>
    </row>
    <row r="744" spans="2:3" ht="13.5" customHeight="1">
      <c r="B744" s="99"/>
      <c r="C744" s="99"/>
    </row>
    <row r="745" spans="2:3" ht="13.5" customHeight="1">
      <c r="B745" s="99"/>
      <c r="C745" s="99"/>
    </row>
    <row r="746" spans="2:3" ht="13.5" customHeight="1">
      <c r="B746" s="99"/>
      <c r="C746" s="99"/>
    </row>
    <row r="747" spans="2:3" ht="13.5" customHeight="1">
      <c r="B747" s="99"/>
      <c r="C747" s="99"/>
    </row>
    <row r="748" spans="2:3" ht="13.5" customHeight="1">
      <c r="B748" s="99"/>
      <c r="C748" s="99"/>
    </row>
    <row r="749" spans="2:3" ht="13.5" customHeight="1">
      <c r="B749" s="99"/>
      <c r="C749" s="99"/>
    </row>
    <row r="750" spans="2:3" ht="13.5" customHeight="1">
      <c r="B750" s="99"/>
      <c r="C750" s="99"/>
    </row>
    <row r="751" spans="2:3" ht="13.5" customHeight="1">
      <c r="B751" s="99"/>
      <c r="C751" s="99"/>
    </row>
    <row r="752" spans="2:3" ht="13.5" customHeight="1">
      <c r="B752" s="99"/>
      <c r="C752" s="99"/>
    </row>
    <row r="753" spans="2:3" ht="13.5" customHeight="1">
      <c r="B753" s="99"/>
      <c r="C753" s="99"/>
    </row>
    <row r="754" spans="2:3" ht="13.5" customHeight="1">
      <c r="B754" s="99"/>
      <c r="C754" s="99"/>
    </row>
    <row r="755" spans="2:3" ht="13.5" customHeight="1">
      <c r="B755" s="99"/>
      <c r="C755" s="99"/>
    </row>
    <row r="756" spans="2:3" ht="13.5" customHeight="1">
      <c r="B756" s="99"/>
      <c r="C756" s="99"/>
    </row>
    <row r="757" spans="2:3" ht="13.5" customHeight="1">
      <c r="B757" s="99"/>
      <c r="C757" s="99"/>
    </row>
    <row r="758" spans="2:3" ht="13.5" customHeight="1">
      <c r="B758" s="99"/>
      <c r="C758" s="99"/>
    </row>
    <row r="759" spans="2:3" ht="13.5" customHeight="1">
      <c r="B759" s="99"/>
      <c r="C759" s="99"/>
    </row>
    <row r="760" spans="2:3" ht="13.5" customHeight="1">
      <c r="B760" s="99"/>
      <c r="C760" s="99"/>
    </row>
    <row r="761" spans="2:3" ht="13.5" customHeight="1">
      <c r="B761" s="99"/>
      <c r="C761" s="99"/>
    </row>
    <row r="762" spans="2:3" ht="13.5" customHeight="1">
      <c r="B762" s="99"/>
      <c r="C762" s="99"/>
    </row>
    <row r="763" spans="2:3" ht="13.5" customHeight="1">
      <c r="B763" s="99"/>
      <c r="C763" s="99"/>
    </row>
    <row r="764" spans="2:3" ht="13.5" customHeight="1">
      <c r="B764" s="99"/>
      <c r="C764" s="99"/>
    </row>
    <row r="765" spans="2:3" ht="13.5" customHeight="1">
      <c r="B765" s="99"/>
      <c r="C765" s="99"/>
    </row>
    <row r="766" spans="2:3" ht="13.5" customHeight="1">
      <c r="B766" s="99"/>
      <c r="C766" s="99"/>
    </row>
    <row r="767" spans="2:3" ht="13.5" customHeight="1">
      <c r="B767" s="99"/>
      <c r="C767" s="99"/>
    </row>
    <row r="768" spans="2:3" ht="13.5" customHeight="1">
      <c r="B768" s="99"/>
      <c r="C768" s="99"/>
    </row>
    <row r="769" spans="2:3" ht="13.5" customHeight="1">
      <c r="B769" s="99"/>
      <c r="C769" s="99"/>
    </row>
    <row r="770" spans="2:3" ht="13.5" customHeight="1">
      <c r="B770" s="99"/>
      <c r="C770" s="99"/>
    </row>
    <row r="771" spans="2:3" ht="13.5" customHeight="1">
      <c r="B771" s="99"/>
      <c r="C771" s="99"/>
    </row>
    <row r="772" spans="2:3" ht="13.5" customHeight="1">
      <c r="B772" s="99"/>
      <c r="C772" s="99"/>
    </row>
    <row r="773" spans="2:3" ht="13.5" customHeight="1">
      <c r="B773" s="99"/>
      <c r="C773" s="99"/>
    </row>
    <row r="774" spans="2:3" ht="13.5" customHeight="1">
      <c r="B774" s="99"/>
      <c r="C774" s="99"/>
    </row>
    <row r="775" spans="2:3" ht="13.5" customHeight="1">
      <c r="B775" s="99"/>
      <c r="C775" s="99"/>
    </row>
    <row r="776" spans="2:3" ht="13.5" customHeight="1">
      <c r="B776" s="99"/>
      <c r="C776" s="99"/>
    </row>
    <row r="777" spans="2:3" ht="13.5" customHeight="1">
      <c r="B777" s="99"/>
      <c r="C777" s="99"/>
    </row>
    <row r="778" spans="2:3" ht="13.5" customHeight="1">
      <c r="B778" s="99"/>
      <c r="C778" s="99"/>
    </row>
    <row r="779" spans="2:3" ht="13.5" customHeight="1">
      <c r="B779" s="99"/>
      <c r="C779" s="99"/>
    </row>
    <row r="780" spans="2:3" ht="13.5" customHeight="1">
      <c r="B780" s="99"/>
      <c r="C780" s="99"/>
    </row>
    <row r="781" spans="2:3" ht="13.5" customHeight="1">
      <c r="B781" s="99"/>
      <c r="C781" s="99"/>
    </row>
    <row r="782" spans="2:3" ht="13.5" customHeight="1">
      <c r="B782" s="99"/>
      <c r="C782" s="99"/>
    </row>
    <row r="783" spans="2:3" ht="13.5" customHeight="1">
      <c r="B783" s="99"/>
      <c r="C783" s="99"/>
    </row>
    <row r="784" spans="2:3" ht="13.5" customHeight="1">
      <c r="B784" s="99"/>
      <c r="C784" s="99"/>
    </row>
    <row r="785" spans="2:3" ht="13.5" customHeight="1">
      <c r="B785" s="99"/>
      <c r="C785" s="99"/>
    </row>
    <row r="786" spans="2:3" ht="13.5" customHeight="1">
      <c r="B786" s="99"/>
      <c r="C786" s="99"/>
    </row>
    <row r="787" spans="2:3" ht="13.5" customHeight="1">
      <c r="B787" s="99"/>
      <c r="C787" s="99"/>
    </row>
    <row r="788" spans="2:3" ht="13.5" customHeight="1">
      <c r="B788" s="99"/>
      <c r="C788" s="99"/>
    </row>
    <row r="789" spans="2:3" ht="13.5" customHeight="1">
      <c r="B789" s="99"/>
      <c r="C789" s="99"/>
    </row>
    <row r="790" spans="2:3" ht="13.5" customHeight="1">
      <c r="B790" s="99"/>
      <c r="C790" s="99"/>
    </row>
    <row r="791" spans="2:3" ht="13.5" customHeight="1">
      <c r="B791" s="99"/>
      <c r="C791" s="99"/>
    </row>
    <row r="792" spans="2:3" ht="13.5" customHeight="1">
      <c r="B792" s="99"/>
      <c r="C792" s="99"/>
    </row>
    <row r="793" spans="2:3" ht="13.5" customHeight="1">
      <c r="B793" s="99"/>
      <c r="C793" s="99"/>
    </row>
    <row r="794" spans="2:3" ht="13.5" customHeight="1">
      <c r="B794" s="99"/>
      <c r="C794" s="99"/>
    </row>
    <row r="795" spans="2:3" ht="13.5" customHeight="1">
      <c r="B795" s="99"/>
      <c r="C795" s="99"/>
    </row>
    <row r="796" spans="2:3" ht="13.5" customHeight="1">
      <c r="B796" s="99"/>
      <c r="C796" s="99"/>
    </row>
    <row r="797" spans="2:3" ht="13.5" customHeight="1">
      <c r="B797" s="99"/>
      <c r="C797" s="99"/>
    </row>
    <row r="798" spans="2:3" ht="13.5" customHeight="1">
      <c r="B798" s="99"/>
      <c r="C798" s="99"/>
    </row>
    <row r="799" spans="2:3" ht="13.5" customHeight="1">
      <c r="B799" s="99"/>
      <c r="C799" s="99"/>
    </row>
    <row r="800" spans="2:3" ht="13.5" customHeight="1">
      <c r="B800" s="99"/>
      <c r="C800" s="99"/>
    </row>
    <row r="801" spans="2:3" ht="13.5" customHeight="1">
      <c r="B801" s="99"/>
      <c r="C801" s="99"/>
    </row>
    <row r="802" spans="2:3" ht="13.5" customHeight="1">
      <c r="B802" s="99"/>
      <c r="C802" s="99"/>
    </row>
    <row r="803" spans="2:3" ht="13.5" customHeight="1">
      <c r="B803" s="99"/>
      <c r="C803" s="99"/>
    </row>
    <row r="804" spans="2:3" ht="13.5" customHeight="1">
      <c r="B804" s="99"/>
      <c r="C804" s="99"/>
    </row>
    <row r="805" spans="2:3" ht="13.5" customHeight="1">
      <c r="B805" s="99"/>
      <c r="C805" s="99"/>
    </row>
    <row r="806" spans="2:3" ht="13.5" customHeight="1">
      <c r="B806" s="99"/>
      <c r="C806" s="99"/>
    </row>
    <row r="807" spans="2:3" ht="13.5" customHeight="1">
      <c r="B807" s="99"/>
      <c r="C807" s="99"/>
    </row>
    <row r="808" spans="2:3" ht="13.5" customHeight="1">
      <c r="B808" s="99"/>
      <c r="C808" s="99"/>
    </row>
    <row r="809" spans="2:3" ht="13.5" customHeight="1">
      <c r="B809" s="99"/>
      <c r="C809" s="99"/>
    </row>
    <row r="810" spans="2:3" ht="13.5" customHeight="1">
      <c r="B810" s="99"/>
      <c r="C810" s="99"/>
    </row>
    <row r="811" spans="2:3" ht="13.5" customHeight="1">
      <c r="B811" s="99"/>
      <c r="C811" s="99"/>
    </row>
    <row r="812" spans="2:3" ht="13.5" customHeight="1">
      <c r="B812" s="99"/>
      <c r="C812" s="99"/>
    </row>
    <row r="813" spans="2:3" ht="13.5" customHeight="1">
      <c r="B813" s="99"/>
      <c r="C813" s="99"/>
    </row>
    <row r="814" spans="2:3" ht="13.5" customHeight="1">
      <c r="B814" s="99"/>
      <c r="C814" s="99"/>
    </row>
    <row r="815" spans="2:3" ht="13.5" customHeight="1">
      <c r="B815" s="99"/>
      <c r="C815" s="99"/>
    </row>
    <row r="816" spans="2:3" ht="13.5" customHeight="1">
      <c r="B816" s="99"/>
      <c r="C816" s="99"/>
    </row>
    <row r="817" spans="2:3" ht="13.5" customHeight="1">
      <c r="B817" s="99"/>
      <c r="C817" s="99"/>
    </row>
    <row r="818" spans="2:3" ht="13.5" customHeight="1">
      <c r="B818" s="99"/>
      <c r="C818" s="99"/>
    </row>
    <row r="819" spans="2:3" ht="13.5" customHeight="1">
      <c r="B819" s="99"/>
      <c r="C819" s="99"/>
    </row>
    <row r="820" spans="2:3" ht="13.5" customHeight="1">
      <c r="B820" s="99"/>
      <c r="C820" s="99"/>
    </row>
    <row r="821" spans="2:3" ht="13.5" customHeight="1">
      <c r="B821" s="99"/>
      <c r="C821" s="99"/>
    </row>
    <row r="822" spans="2:3" ht="13.5" customHeight="1">
      <c r="B822" s="99"/>
      <c r="C822" s="99"/>
    </row>
    <row r="823" spans="2:3" ht="13.5" customHeight="1">
      <c r="B823" s="99"/>
      <c r="C823" s="99"/>
    </row>
    <row r="824" spans="2:3" ht="13.5" customHeight="1">
      <c r="B824" s="99"/>
      <c r="C824" s="99"/>
    </row>
    <row r="825" spans="2:3" ht="13.5" customHeight="1">
      <c r="B825" s="99"/>
      <c r="C825" s="99"/>
    </row>
    <row r="826" spans="2:3" ht="13.5" customHeight="1">
      <c r="B826" s="99"/>
      <c r="C826" s="99"/>
    </row>
    <row r="827" spans="2:3" ht="13.5" customHeight="1">
      <c r="B827" s="99"/>
      <c r="C827" s="99"/>
    </row>
    <row r="828" spans="2:3" ht="13.5" customHeight="1">
      <c r="B828" s="99"/>
      <c r="C828" s="99"/>
    </row>
    <row r="829" spans="2:3" ht="13.5" customHeight="1">
      <c r="B829" s="99"/>
      <c r="C829" s="99"/>
    </row>
    <row r="830" spans="2:3" ht="13.5" customHeight="1">
      <c r="B830" s="99"/>
      <c r="C830" s="99"/>
    </row>
    <row r="831" spans="2:3" ht="13.5" customHeight="1">
      <c r="B831" s="99"/>
      <c r="C831" s="99"/>
    </row>
    <row r="832" spans="2:3" ht="13.5" customHeight="1">
      <c r="B832" s="99"/>
      <c r="C832" s="99"/>
    </row>
    <row r="833" spans="2:3" ht="13.5" customHeight="1">
      <c r="B833" s="99"/>
      <c r="C833" s="99"/>
    </row>
    <row r="834" spans="2:3" ht="13.5" customHeight="1">
      <c r="B834" s="99"/>
      <c r="C834" s="99"/>
    </row>
    <row r="835" spans="2:3" ht="13.5" customHeight="1">
      <c r="B835" s="99"/>
      <c r="C835" s="99"/>
    </row>
    <row r="836" spans="2:3" ht="13.5" customHeight="1">
      <c r="B836" s="99"/>
      <c r="C836" s="99"/>
    </row>
    <row r="837" spans="2:3" ht="13.5" customHeight="1">
      <c r="B837" s="99"/>
      <c r="C837" s="99"/>
    </row>
    <row r="838" spans="2:3" ht="13.5" customHeight="1">
      <c r="B838" s="99"/>
      <c r="C838" s="99"/>
    </row>
    <row r="839" spans="2:3" ht="13.5" customHeight="1">
      <c r="B839" s="99"/>
      <c r="C839" s="99"/>
    </row>
    <row r="840" spans="2:3" ht="13.5" customHeight="1">
      <c r="B840" s="99"/>
      <c r="C840" s="99"/>
    </row>
    <row r="841" spans="2:3" ht="13.5" customHeight="1">
      <c r="B841" s="99"/>
      <c r="C841" s="99"/>
    </row>
    <row r="842" spans="2:3" ht="13.5" customHeight="1">
      <c r="B842" s="99"/>
      <c r="C842" s="99"/>
    </row>
    <row r="843" spans="2:3" ht="13.5" customHeight="1">
      <c r="B843" s="99"/>
      <c r="C843" s="99"/>
    </row>
    <row r="844" spans="2:3" ht="13.5" customHeight="1">
      <c r="B844" s="99"/>
      <c r="C844" s="99"/>
    </row>
    <row r="845" spans="2:3" ht="13.5" customHeight="1">
      <c r="B845" s="99"/>
      <c r="C845" s="99"/>
    </row>
    <row r="846" spans="2:3" ht="13.5" customHeight="1">
      <c r="B846" s="99"/>
      <c r="C846" s="99"/>
    </row>
    <row r="847" spans="2:3" ht="13.5" customHeight="1">
      <c r="B847" s="99"/>
      <c r="C847" s="99"/>
    </row>
    <row r="848" spans="2:3" ht="13.5" customHeight="1">
      <c r="B848" s="99"/>
      <c r="C848" s="99"/>
    </row>
    <row r="849" spans="2:3" ht="13.5" customHeight="1">
      <c r="B849" s="99"/>
      <c r="C849" s="99"/>
    </row>
    <row r="850" spans="2:3" ht="13.5" customHeight="1">
      <c r="B850" s="99"/>
      <c r="C850" s="99"/>
    </row>
    <row r="851" spans="2:3" ht="13.5" customHeight="1">
      <c r="B851" s="99"/>
      <c r="C851" s="99"/>
    </row>
    <row r="852" spans="2:3" ht="13.5" customHeight="1">
      <c r="B852" s="99"/>
      <c r="C852" s="99"/>
    </row>
    <row r="853" spans="2:3" ht="13.5" customHeight="1">
      <c r="B853" s="99"/>
      <c r="C853" s="99"/>
    </row>
    <row r="854" spans="2:3" ht="13.5" customHeight="1">
      <c r="B854" s="99"/>
      <c r="C854" s="99"/>
    </row>
    <row r="855" spans="2:3" ht="13.5" customHeight="1">
      <c r="B855" s="99"/>
      <c r="C855" s="99"/>
    </row>
    <row r="856" spans="2:3" ht="13.5" customHeight="1">
      <c r="B856" s="99"/>
      <c r="C856" s="99"/>
    </row>
    <row r="857" spans="2:3" ht="13.5" customHeight="1">
      <c r="B857" s="99"/>
      <c r="C857" s="99"/>
    </row>
    <row r="858" spans="2:3" ht="13.5" customHeight="1">
      <c r="B858" s="99"/>
      <c r="C858" s="99"/>
    </row>
    <row r="859" spans="2:3" ht="13.5" customHeight="1">
      <c r="B859" s="99"/>
      <c r="C859" s="99"/>
    </row>
    <row r="860" spans="2:3" ht="13.5" customHeight="1">
      <c r="B860" s="99"/>
      <c r="C860" s="99"/>
    </row>
    <row r="861" spans="2:3" ht="13.5" customHeight="1">
      <c r="B861" s="99"/>
      <c r="C861" s="99"/>
    </row>
    <row r="862" spans="2:3" ht="13.5" customHeight="1">
      <c r="B862" s="99"/>
      <c r="C862" s="99"/>
    </row>
    <row r="863" spans="2:3" ht="13.5" customHeight="1">
      <c r="B863" s="99"/>
      <c r="C863" s="99"/>
    </row>
    <row r="864" spans="2:3" ht="13.5" customHeight="1">
      <c r="B864" s="99"/>
      <c r="C864" s="99"/>
    </row>
    <row r="865" spans="2:3" ht="13.5" customHeight="1">
      <c r="B865" s="99"/>
      <c r="C865" s="99"/>
    </row>
    <row r="866" spans="2:3" ht="13.5" customHeight="1">
      <c r="B866" s="99"/>
      <c r="C866" s="99"/>
    </row>
    <row r="867" spans="2:3" ht="13.5" customHeight="1">
      <c r="B867" s="99"/>
      <c r="C867" s="99"/>
    </row>
    <row r="868" spans="2:3" ht="13.5" customHeight="1">
      <c r="B868" s="99"/>
      <c r="C868" s="99"/>
    </row>
    <row r="869" spans="2:3" ht="13.5" customHeight="1">
      <c r="B869" s="99"/>
      <c r="C869" s="99"/>
    </row>
    <row r="870" spans="2:3" ht="13.5" customHeight="1">
      <c r="B870" s="99"/>
      <c r="C870" s="99"/>
    </row>
    <row r="871" spans="2:3" ht="13.5" customHeight="1">
      <c r="B871" s="99"/>
      <c r="C871" s="99"/>
    </row>
    <row r="872" spans="2:3" ht="13.5" customHeight="1">
      <c r="B872" s="99"/>
      <c r="C872" s="99"/>
    </row>
    <row r="873" spans="2:3" ht="13.5" customHeight="1">
      <c r="B873" s="99"/>
      <c r="C873" s="99"/>
    </row>
    <row r="874" spans="2:3" ht="13.5" customHeight="1">
      <c r="B874" s="99"/>
      <c r="C874" s="99"/>
    </row>
    <row r="875" spans="2:3" ht="13.5" customHeight="1">
      <c r="B875" s="99"/>
      <c r="C875" s="99"/>
    </row>
    <row r="876" spans="2:3" ht="13.5" customHeight="1">
      <c r="B876" s="99"/>
      <c r="C876" s="99"/>
    </row>
    <row r="877" spans="2:3" ht="13.5" customHeight="1">
      <c r="B877" s="99"/>
      <c r="C877" s="99"/>
    </row>
    <row r="878" spans="2:3" ht="13.5" customHeight="1">
      <c r="B878" s="99"/>
      <c r="C878" s="99"/>
    </row>
    <row r="879" spans="2:3" ht="13.5" customHeight="1">
      <c r="B879" s="99"/>
      <c r="C879" s="99"/>
    </row>
    <row r="880" spans="2:3" ht="13.5" customHeight="1">
      <c r="B880" s="99"/>
      <c r="C880" s="99"/>
    </row>
    <row r="881" spans="2:3" ht="13.5" customHeight="1">
      <c r="B881" s="99"/>
      <c r="C881" s="99"/>
    </row>
    <row r="882" spans="2:3" ht="13.5" customHeight="1">
      <c r="B882" s="99"/>
      <c r="C882" s="99"/>
    </row>
    <row r="883" spans="2:3" ht="13.5" customHeight="1">
      <c r="B883" s="99"/>
      <c r="C883" s="99"/>
    </row>
    <row r="884" spans="2:3" ht="13.5" customHeight="1">
      <c r="B884" s="99"/>
      <c r="C884" s="99"/>
    </row>
    <row r="885" spans="2:3" ht="13.5" customHeight="1">
      <c r="B885" s="99"/>
      <c r="C885" s="99"/>
    </row>
    <row r="886" spans="2:3" ht="13.5" customHeight="1">
      <c r="B886" s="99"/>
      <c r="C886" s="99"/>
    </row>
    <row r="887" spans="2:3" ht="13.5" customHeight="1">
      <c r="B887" s="99"/>
      <c r="C887" s="99"/>
    </row>
    <row r="888" spans="2:3" ht="13.5" customHeight="1">
      <c r="B888" s="99"/>
      <c r="C888" s="99"/>
    </row>
    <row r="889" spans="2:3" ht="13.5" customHeight="1">
      <c r="B889" s="99"/>
      <c r="C889" s="99"/>
    </row>
    <row r="890" spans="2:3" ht="13.5" customHeight="1">
      <c r="B890" s="99"/>
      <c r="C890" s="99"/>
    </row>
    <row r="891" spans="2:3" ht="13.5" customHeight="1">
      <c r="B891" s="99"/>
      <c r="C891" s="99"/>
    </row>
    <row r="892" spans="2:3" ht="13.5" customHeight="1">
      <c r="B892" s="99"/>
      <c r="C892" s="99"/>
    </row>
    <row r="893" spans="2:3" ht="13.5" customHeight="1">
      <c r="B893" s="99"/>
      <c r="C893" s="99"/>
    </row>
    <row r="894" spans="2:3" ht="13.5" customHeight="1">
      <c r="B894" s="99"/>
      <c r="C894" s="99"/>
    </row>
    <row r="895" spans="2:3" ht="13.5" customHeight="1">
      <c r="B895" s="99"/>
      <c r="C895" s="99"/>
    </row>
    <row r="896" spans="2:3" ht="13.5" customHeight="1">
      <c r="B896" s="99"/>
      <c r="C896" s="99"/>
    </row>
    <row r="897" spans="2:3" ht="13.5" customHeight="1">
      <c r="B897" s="99"/>
      <c r="C897" s="99"/>
    </row>
    <row r="898" spans="2:3" ht="13.5" customHeight="1">
      <c r="B898" s="99"/>
      <c r="C898" s="99"/>
    </row>
    <row r="899" spans="2:3" ht="13.5" customHeight="1">
      <c r="B899" s="99"/>
      <c r="C899" s="99"/>
    </row>
    <row r="900" spans="2:3" ht="13.5" customHeight="1">
      <c r="B900" s="99"/>
      <c r="C900" s="99"/>
    </row>
    <row r="901" spans="2:3" ht="13.5" customHeight="1">
      <c r="B901" s="99"/>
      <c r="C901" s="99"/>
    </row>
    <row r="902" spans="2:3" ht="13.5" customHeight="1">
      <c r="B902" s="99"/>
      <c r="C902" s="99"/>
    </row>
    <row r="903" spans="2:3" ht="13.5" customHeight="1">
      <c r="B903" s="99"/>
      <c r="C903" s="99"/>
    </row>
    <row r="904" spans="2:3" ht="13.5" customHeight="1">
      <c r="B904" s="99"/>
      <c r="C904" s="99"/>
    </row>
    <row r="905" spans="2:3" ht="13.5" customHeight="1">
      <c r="B905" s="99"/>
      <c r="C905" s="99"/>
    </row>
    <row r="906" spans="2:3" ht="13.5" customHeight="1">
      <c r="B906" s="99"/>
      <c r="C906" s="99"/>
    </row>
    <row r="907" spans="2:3" ht="13.5" customHeight="1">
      <c r="B907" s="99"/>
      <c r="C907" s="99"/>
    </row>
    <row r="908" spans="2:3" ht="13.5" customHeight="1">
      <c r="B908" s="99"/>
      <c r="C908" s="99"/>
    </row>
    <row r="909" spans="2:3" ht="13.5" customHeight="1">
      <c r="B909" s="99"/>
      <c r="C909" s="99"/>
    </row>
    <row r="910" spans="2:3" ht="13.5" customHeight="1">
      <c r="B910" s="99"/>
      <c r="C910" s="99"/>
    </row>
    <row r="911" spans="2:3" ht="13.5" customHeight="1">
      <c r="B911" s="99"/>
      <c r="C911" s="99"/>
    </row>
    <row r="912" spans="2:3" ht="13.5" customHeight="1">
      <c r="B912" s="99"/>
      <c r="C912" s="99"/>
    </row>
    <row r="913" spans="2:3" ht="13.5" customHeight="1">
      <c r="B913" s="99"/>
      <c r="C913" s="99"/>
    </row>
    <row r="914" spans="2:3" ht="13.5" customHeight="1">
      <c r="B914" s="99"/>
      <c r="C914" s="99"/>
    </row>
    <row r="915" spans="2:3" ht="13.5" customHeight="1">
      <c r="B915" s="99"/>
      <c r="C915" s="99"/>
    </row>
    <row r="916" spans="2:3" ht="13.5" customHeight="1">
      <c r="B916" s="99"/>
      <c r="C916" s="99"/>
    </row>
    <row r="917" spans="2:3" ht="13.5" customHeight="1">
      <c r="B917" s="99"/>
      <c r="C917" s="99"/>
    </row>
    <row r="918" spans="2:3" ht="13.5" customHeight="1">
      <c r="B918" s="99"/>
      <c r="C918" s="99"/>
    </row>
    <row r="919" spans="2:3" ht="13.5" customHeight="1">
      <c r="B919" s="99"/>
      <c r="C919" s="99"/>
    </row>
    <row r="920" spans="2:3" ht="13.5" customHeight="1">
      <c r="B920" s="99"/>
      <c r="C920" s="99"/>
    </row>
    <row r="921" spans="2:3" ht="13.5" customHeight="1">
      <c r="B921" s="99"/>
      <c r="C921" s="99"/>
    </row>
    <row r="922" spans="2:3" ht="13.5" customHeight="1">
      <c r="B922" s="99"/>
      <c r="C922" s="99"/>
    </row>
    <row r="923" spans="2:3" ht="13.5" customHeight="1">
      <c r="B923" s="99"/>
      <c r="C923" s="99"/>
    </row>
    <row r="924" spans="2:3" ht="13.5" customHeight="1">
      <c r="B924" s="99"/>
      <c r="C924" s="99"/>
    </row>
    <row r="925" spans="2:3" ht="13.5" customHeight="1">
      <c r="B925" s="99"/>
      <c r="C925" s="99"/>
    </row>
    <row r="926" spans="2:3" ht="13.5" customHeight="1">
      <c r="B926" s="99"/>
      <c r="C926" s="99"/>
    </row>
    <row r="927" spans="2:3" ht="13.5" customHeight="1">
      <c r="B927" s="99"/>
      <c r="C927" s="99"/>
    </row>
    <row r="928" spans="2:3" ht="13.5" customHeight="1">
      <c r="B928" s="99"/>
      <c r="C928" s="99"/>
    </row>
    <row r="929" spans="2:3" ht="13.5" customHeight="1">
      <c r="B929" s="99"/>
      <c r="C929" s="99"/>
    </row>
    <row r="930" spans="2:3" ht="13.5" customHeight="1">
      <c r="B930" s="99"/>
      <c r="C930" s="99"/>
    </row>
    <row r="931" spans="2:3" ht="13.5" customHeight="1">
      <c r="B931" s="99"/>
      <c r="C931" s="99"/>
    </row>
    <row r="932" spans="2:3" ht="13.5" customHeight="1">
      <c r="B932" s="99"/>
      <c r="C932" s="99"/>
    </row>
    <row r="933" spans="2:3" ht="13.5" customHeight="1">
      <c r="B933" s="99"/>
      <c r="C933" s="99"/>
    </row>
    <row r="934" spans="2:3" ht="13.5" customHeight="1">
      <c r="B934" s="99"/>
      <c r="C934" s="99"/>
    </row>
    <row r="935" spans="2:3" ht="13.5" customHeight="1">
      <c r="B935" s="99"/>
      <c r="C935" s="99"/>
    </row>
    <row r="936" spans="2:3" ht="13.5" customHeight="1">
      <c r="B936" s="99"/>
      <c r="C936" s="99"/>
    </row>
    <row r="937" spans="2:3" ht="13.5" customHeight="1">
      <c r="B937" s="99"/>
      <c r="C937" s="99"/>
    </row>
    <row r="938" spans="2:3" ht="13.5" customHeight="1">
      <c r="B938" s="99"/>
      <c r="C938" s="99"/>
    </row>
    <row r="939" spans="2:3" ht="13.5" customHeight="1">
      <c r="B939" s="99"/>
      <c r="C939" s="99"/>
    </row>
    <row r="940" spans="2:3" ht="13.5" customHeight="1">
      <c r="B940" s="99"/>
      <c r="C940" s="99"/>
    </row>
    <row r="941" spans="2:3" ht="13.5" customHeight="1">
      <c r="B941" s="99"/>
      <c r="C941" s="99"/>
    </row>
    <row r="942" spans="2:3" ht="13.5" customHeight="1">
      <c r="B942" s="99"/>
      <c r="C942" s="99"/>
    </row>
    <row r="943" spans="2:3" ht="13.5" customHeight="1">
      <c r="B943" s="99"/>
      <c r="C943" s="99"/>
    </row>
    <row r="944" spans="2:3" ht="13.5" customHeight="1">
      <c r="B944" s="99"/>
      <c r="C944" s="99"/>
    </row>
    <row r="945" spans="2:3" ht="13.5" customHeight="1">
      <c r="B945" s="99"/>
      <c r="C945" s="99"/>
    </row>
    <row r="946" spans="2:3" ht="13.5" customHeight="1">
      <c r="B946" s="99"/>
      <c r="C946" s="99"/>
    </row>
    <row r="947" spans="2:3" ht="13.5" customHeight="1">
      <c r="B947" s="99"/>
      <c r="C947" s="99"/>
    </row>
    <row r="948" spans="2:3" ht="13.5" customHeight="1">
      <c r="B948" s="99"/>
      <c r="C948" s="99"/>
    </row>
    <row r="949" spans="2:3" ht="13.5" customHeight="1">
      <c r="B949" s="99"/>
      <c r="C949" s="99"/>
    </row>
    <row r="950" spans="2:3" ht="13.5" customHeight="1">
      <c r="B950" s="99"/>
      <c r="C950" s="99"/>
    </row>
    <row r="951" spans="2:3" ht="13.5" customHeight="1">
      <c r="B951" s="99"/>
      <c r="C951" s="99"/>
    </row>
    <row r="952" spans="2:3" ht="13.5" customHeight="1">
      <c r="B952" s="99"/>
      <c r="C952" s="99"/>
    </row>
    <row r="953" spans="2:3" ht="13.5" customHeight="1">
      <c r="B953" s="99"/>
      <c r="C953" s="99"/>
    </row>
    <row r="954" spans="2:3" ht="13.5" customHeight="1">
      <c r="B954" s="99"/>
      <c r="C954" s="99"/>
    </row>
    <row r="955" spans="2:3" ht="13.5" customHeight="1">
      <c r="B955" s="99"/>
      <c r="C955" s="99"/>
    </row>
    <row r="956" spans="2:3" ht="13.5" customHeight="1">
      <c r="B956" s="99"/>
      <c r="C956" s="99"/>
    </row>
    <row r="957" spans="2:3" ht="13.5" customHeight="1">
      <c r="B957" s="99"/>
      <c r="C957" s="99"/>
    </row>
    <row r="958" spans="2:3" ht="13.5" customHeight="1">
      <c r="B958" s="99"/>
      <c r="C958" s="99"/>
    </row>
    <row r="959" spans="2:3" ht="13.5" customHeight="1">
      <c r="B959" s="99"/>
      <c r="C959" s="99"/>
    </row>
    <row r="960" spans="2:3" ht="13.5" customHeight="1">
      <c r="B960" s="99"/>
      <c r="C960" s="99"/>
    </row>
    <row r="961" spans="2:3" ht="13.5" customHeight="1">
      <c r="B961" s="99"/>
      <c r="C961" s="99"/>
    </row>
    <row r="962" spans="2:3" ht="13.5" customHeight="1">
      <c r="B962" s="99"/>
      <c r="C962" s="99"/>
    </row>
    <row r="963" spans="2:3" ht="13.5" customHeight="1">
      <c r="B963" s="99"/>
      <c r="C963" s="99"/>
    </row>
    <row r="964" spans="2:3" ht="13.5" customHeight="1">
      <c r="B964" s="99"/>
      <c r="C964" s="99"/>
    </row>
    <row r="965" spans="2:3" ht="13.5" customHeight="1">
      <c r="B965" s="99"/>
      <c r="C965" s="99"/>
    </row>
    <row r="966" spans="2:3" ht="13.5" customHeight="1">
      <c r="B966" s="99"/>
      <c r="C966" s="99"/>
    </row>
    <row r="967" spans="2:3" ht="13.5" customHeight="1">
      <c r="B967" s="99"/>
      <c r="C967" s="99"/>
    </row>
    <row r="968" spans="2:3" ht="13.5" customHeight="1">
      <c r="B968" s="99"/>
      <c r="C968" s="99"/>
    </row>
    <row r="969" spans="2:3" ht="13.5" customHeight="1">
      <c r="B969" s="99"/>
      <c r="C969" s="99"/>
    </row>
    <row r="970" spans="2:3" ht="13.5" customHeight="1">
      <c r="B970" s="99"/>
      <c r="C970" s="99"/>
    </row>
    <row r="971" spans="2:3" ht="13.5" customHeight="1">
      <c r="B971" s="99"/>
      <c r="C971" s="99"/>
    </row>
    <row r="972" spans="2:3" ht="13.5" customHeight="1">
      <c r="B972" s="99"/>
      <c r="C972" s="99"/>
    </row>
    <row r="973" spans="2:3" ht="13.5" customHeight="1">
      <c r="B973" s="99"/>
      <c r="C973" s="99"/>
    </row>
    <row r="974" spans="2:3" ht="13.5" customHeight="1">
      <c r="B974" s="99"/>
      <c r="C974" s="99"/>
    </row>
    <row r="975" spans="2:3" ht="13.5" customHeight="1">
      <c r="B975" s="99"/>
      <c r="C975" s="99"/>
    </row>
    <row r="976" spans="2:3" ht="13.5" customHeight="1">
      <c r="B976" s="99"/>
      <c r="C976" s="99"/>
    </row>
    <row r="977" spans="2:3" ht="13.5" customHeight="1">
      <c r="B977" s="99"/>
      <c r="C977" s="99"/>
    </row>
    <row r="978" spans="2:3" ht="13.5" customHeight="1">
      <c r="B978" s="99"/>
      <c r="C978" s="99"/>
    </row>
    <row r="979" spans="2:3" ht="13.5" customHeight="1">
      <c r="B979" s="99"/>
      <c r="C979" s="99"/>
    </row>
    <row r="980" spans="2:3" ht="13.5" customHeight="1">
      <c r="B980" s="99"/>
      <c r="C980" s="99"/>
    </row>
    <row r="981" spans="2:3" ht="13.5" customHeight="1">
      <c r="B981" s="99"/>
      <c r="C981" s="99"/>
    </row>
    <row r="982" spans="2:3" ht="13.5" customHeight="1">
      <c r="B982" s="99"/>
      <c r="C982" s="99"/>
    </row>
    <row r="983" spans="2:3" ht="13.5" customHeight="1">
      <c r="B983" s="99"/>
      <c r="C983" s="99"/>
    </row>
    <row r="984" spans="2:3" ht="13.5" customHeight="1">
      <c r="B984" s="99"/>
      <c r="C984" s="99"/>
    </row>
    <row r="985" spans="2:3" ht="13.5" customHeight="1">
      <c r="B985" s="99"/>
      <c r="C985" s="99"/>
    </row>
    <row r="986" spans="2:3" ht="13.5" customHeight="1">
      <c r="B986" s="99"/>
      <c r="C986" s="99"/>
    </row>
    <row r="987" spans="2:3" ht="13.5" customHeight="1">
      <c r="B987" s="99"/>
      <c r="C987" s="99"/>
    </row>
    <row r="988" spans="2:3" ht="13.5" customHeight="1">
      <c r="B988" s="99"/>
      <c r="C988" s="99"/>
    </row>
    <row r="989" spans="2:3" ht="13.5" customHeight="1">
      <c r="B989" s="99"/>
      <c r="C989" s="99"/>
    </row>
    <row r="990" spans="2:3" ht="13.5" customHeight="1">
      <c r="B990" s="99"/>
      <c r="C990" s="99"/>
    </row>
    <row r="991" spans="2:3" ht="13.5" customHeight="1">
      <c r="B991" s="99"/>
      <c r="C991" s="99"/>
    </row>
    <row r="992" spans="2:3" ht="13.5" customHeight="1">
      <c r="B992" s="99"/>
      <c r="C992" s="99"/>
    </row>
    <row r="993" spans="2:3" ht="13.5" customHeight="1">
      <c r="B993" s="99"/>
      <c r="C993" s="99"/>
    </row>
    <row r="994" spans="2:3" ht="13.5" customHeight="1">
      <c r="B994" s="99"/>
      <c r="C994" s="99"/>
    </row>
    <row r="995" spans="2:3" ht="13.5" customHeight="1">
      <c r="B995" s="99"/>
      <c r="C995" s="99"/>
    </row>
    <row r="996" spans="2:3" ht="13.5" customHeight="1">
      <c r="B996" s="99"/>
      <c r="C996" s="99"/>
    </row>
    <row r="997" spans="2:3" ht="13.5" customHeight="1">
      <c r="B997" s="99"/>
      <c r="C997" s="99"/>
    </row>
    <row r="998" spans="2:3" ht="13.5" customHeight="1">
      <c r="B998" s="99"/>
      <c r="C998" s="99"/>
    </row>
    <row r="999" spans="2:3" ht="13.5" customHeight="1">
      <c r="B999" s="99"/>
      <c r="C999" s="99"/>
    </row>
    <row r="1000" spans="2:3" ht="13.5" customHeight="1">
      <c r="B1000" s="99"/>
      <c r="C1000" s="99"/>
    </row>
  </sheetData>
  <mergeCells count="1">
    <mergeCell ref="F3:G3"/>
  </mergeCells>
  <phoneticPr fontId="1" type="Hiragana"/>
  <pageMargins left="0.7" right="0.7" top="0.75" bottom="0.75" header="0" footer="0"/>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中高一般</vt:lpstr>
      <vt:lpstr>（削除不可！）計算データ資料</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飯野　智紀</cp:lastModifiedBy>
  <dcterms:created xsi:type="dcterms:W3CDTF">2025-06-30T08:19:26Z</dcterms:created>
  <dcterms:modified xsi:type="dcterms:W3CDTF">2025-06-30T09:14:03Z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2025-06-30T09:14:03Z</vt:filetime>
  </property>
</Properties>
</file>