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C:\Users\user01\Desktop\公表\"/>
    </mc:Choice>
  </mc:AlternateContent>
  <bookViews>
    <workbookView xWindow="0" yWindow="0" windowWidth="20490" windowHeight="7440"/>
  </bookViews>
  <sheets>
    <sheet name="財源情報の明細" sheetId="1" r:id="rId1"/>
    <sheet name="有形固定資産の明細" sheetId="2" r:id="rId2"/>
    <sheet name="有形固定資産に係る行政目的別の明細" sheetId="3" r:id="rId3"/>
    <sheet name="投資及び出資金の明細" sheetId="4" r:id="rId4"/>
    <sheet name="基金の明細" sheetId="5" r:id="rId5"/>
    <sheet name="貸付金の明細" sheetId="6" r:id="rId6"/>
    <sheet name="長期延滞債権の明細" sheetId="7" r:id="rId7"/>
    <sheet name="未収金の明細" sheetId="8" r:id="rId8"/>
    <sheet name="地方債等（借入先別）の明細" sheetId="9" r:id="rId9"/>
    <sheet name="地方債等（利率別）の明細" sheetId="10" r:id="rId10"/>
    <sheet name="地方債等（返済期間別）の明細" sheetId="11" r:id="rId11"/>
    <sheet name="引当金の明細" sheetId="12" r:id="rId12"/>
    <sheet name="補助金等の明細" sheetId="13" r:id="rId13"/>
    <sheet name="財源の明細" sheetId="14" r:id="rId14"/>
    <sheet name="資金の明細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Print_Area" localSheetId="12">補助金等の明細!$A$1:$E$19</definedName>
    <definedName name="_xlnm.Print_Titles" localSheetId="2">有形固定資産に係る行政目的別の明細!$1:$5</definedName>
    <definedName name="_xlnm.Print_Titles" localSheetId="1">有形固定資産の明細!$1:$5</definedName>
  </definedNames>
  <calcPr calcId="162913"/>
</workbook>
</file>

<file path=xl/calcChain.xml><?xml version="1.0" encoding="utf-8"?>
<calcChain xmlns="http://schemas.openxmlformats.org/spreadsheetml/2006/main">
  <c r="B5" i="15" l="1"/>
  <c r="B8" i="15" s="1"/>
  <c r="E29" i="14" l="1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D19" i="13" l="1"/>
  <c r="D18" i="13"/>
  <c r="D17" i="13"/>
  <c r="D15" i="13"/>
  <c r="D14" i="13"/>
  <c r="D13" i="13"/>
  <c r="D12" i="13"/>
  <c r="D11" i="13"/>
  <c r="D9" i="13"/>
  <c r="D7" i="13"/>
  <c r="D6" i="13"/>
  <c r="D5" i="13"/>
  <c r="D10" i="13" s="1"/>
  <c r="F8" i="12" l="1"/>
  <c r="E8" i="12"/>
  <c r="D8" i="12"/>
  <c r="C8" i="12"/>
  <c r="B8" i="12"/>
  <c r="F7" i="12"/>
  <c r="E7" i="12"/>
  <c r="D7" i="12"/>
  <c r="C7" i="12"/>
  <c r="B7" i="12"/>
  <c r="F6" i="12"/>
  <c r="E6" i="12"/>
  <c r="D6" i="12"/>
  <c r="C6" i="12"/>
  <c r="B6" i="12"/>
  <c r="J5" i="11" l="1"/>
  <c r="I5" i="11"/>
  <c r="H5" i="11"/>
  <c r="G5" i="11"/>
  <c r="F5" i="11"/>
  <c r="E5" i="11"/>
  <c r="D5" i="11"/>
  <c r="C5" i="11"/>
  <c r="B5" i="11"/>
  <c r="A5" i="11"/>
  <c r="H5" i="10" l="1"/>
  <c r="G5" i="10"/>
  <c r="F5" i="10"/>
  <c r="E5" i="10"/>
  <c r="D5" i="10"/>
  <c r="C5" i="10"/>
  <c r="B5" i="10"/>
  <c r="A5" i="10"/>
  <c r="K17" i="9" l="1"/>
  <c r="J17" i="9"/>
  <c r="I17" i="9"/>
  <c r="H17" i="9"/>
  <c r="G17" i="9"/>
  <c r="F17" i="9"/>
  <c r="E17" i="9"/>
  <c r="D17" i="9"/>
  <c r="C17" i="9"/>
  <c r="B17" i="9"/>
  <c r="K16" i="9"/>
  <c r="J16" i="9"/>
  <c r="I16" i="9"/>
  <c r="H16" i="9"/>
  <c r="G16" i="9"/>
  <c r="F16" i="9"/>
  <c r="E16" i="9"/>
  <c r="D16" i="9"/>
  <c r="C16" i="9"/>
  <c r="B16" i="9"/>
  <c r="K15" i="9"/>
  <c r="J15" i="9"/>
  <c r="I15" i="9"/>
  <c r="H15" i="9"/>
  <c r="G15" i="9"/>
  <c r="F15" i="9"/>
  <c r="E15" i="9"/>
  <c r="D15" i="9"/>
  <c r="C15" i="9"/>
  <c r="B15" i="9"/>
  <c r="K14" i="9"/>
  <c r="J14" i="9"/>
  <c r="I14" i="9"/>
  <c r="H14" i="9"/>
  <c r="G14" i="9"/>
  <c r="F14" i="9"/>
  <c r="E14" i="9"/>
  <c r="D14" i="9"/>
  <c r="C14" i="9"/>
  <c r="B14" i="9"/>
  <c r="K13" i="9"/>
  <c r="J13" i="9"/>
  <c r="I13" i="9"/>
  <c r="H13" i="9"/>
  <c r="G13" i="9"/>
  <c r="F13" i="9"/>
  <c r="E13" i="9"/>
  <c r="D13" i="9"/>
  <c r="C13" i="9"/>
  <c r="B13" i="9"/>
  <c r="K12" i="9"/>
  <c r="J12" i="9"/>
  <c r="I12" i="9"/>
  <c r="H12" i="9"/>
  <c r="G12" i="9"/>
  <c r="F12" i="9"/>
  <c r="E12" i="9"/>
  <c r="D12" i="9"/>
  <c r="C12" i="9"/>
  <c r="B12" i="9"/>
  <c r="K11" i="9"/>
  <c r="J11" i="9"/>
  <c r="I11" i="9"/>
  <c r="H11" i="9"/>
  <c r="G11" i="9"/>
  <c r="F11" i="9"/>
  <c r="E11" i="9"/>
  <c r="D11" i="9"/>
  <c r="C11" i="9"/>
  <c r="B11" i="9"/>
  <c r="K10" i="9"/>
  <c r="J10" i="9"/>
  <c r="I10" i="9"/>
  <c r="H10" i="9"/>
  <c r="G10" i="9"/>
  <c r="F10" i="9"/>
  <c r="E10" i="9"/>
  <c r="D10" i="9"/>
  <c r="C10" i="9"/>
  <c r="B10" i="9"/>
  <c r="K9" i="9"/>
  <c r="J9" i="9"/>
  <c r="I9" i="9"/>
  <c r="H9" i="9"/>
  <c r="G9" i="9"/>
  <c r="F9" i="9"/>
  <c r="E9" i="9"/>
  <c r="D9" i="9"/>
  <c r="C9" i="9"/>
  <c r="B9" i="9"/>
  <c r="K8" i="9"/>
  <c r="K18" i="9" s="1"/>
  <c r="J8" i="9"/>
  <c r="I8" i="9"/>
  <c r="H8" i="9"/>
  <c r="G8" i="9"/>
  <c r="G18" i="9" s="1"/>
  <c r="F8" i="9"/>
  <c r="E8" i="9"/>
  <c r="D8" i="9"/>
  <c r="C8" i="9"/>
  <c r="C18" i="9" s="1"/>
  <c r="B8" i="9"/>
  <c r="K7" i="9"/>
  <c r="J7" i="9"/>
  <c r="I7" i="9"/>
  <c r="I18" i="9" s="1"/>
  <c r="H7" i="9"/>
  <c r="H18" i="9" s="1"/>
  <c r="G7" i="9"/>
  <c r="F7" i="9"/>
  <c r="E7" i="9"/>
  <c r="E18" i="9" s="1"/>
  <c r="D7" i="9"/>
  <c r="D18" i="9" s="1"/>
  <c r="C7" i="9"/>
  <c r="B7" i="9"/>
  <c r="B18" i="9" l="1"/>
  <c r="J18" i="9"/>
  <c r="F18" i="9"/>
  <c r="C20" i="8"/>
  <c r="C19" i="8"/>
  <c r="B19" i="8"/>
  <c r="B8" i="8"/>
  <c r="B20" i="8" s="1"/>
  <c r="C20" i="7" l="1"/>
  <c r="B20" i="7"/>
  <c r="C8" i="7"/>
  <c r="C21" i="7" s="1"/>
  <c r="B8" i="7"/>
  <c r="B21" i="7" s="1"/>
  <c r="E9" i="6" l="1"/>
  <c r="D9" i="6"/>
  <c r="C9" i="6"/>
  <c r="B9" i="6"/>
  <c r="F6" i="6"/>
  <c r="F9" i="6" s="1"/>
  <c r="G17" i="5" l="1"/>
  <c r="F17" i="5"/>
  <c r="E17" i="5"/>
  <c r="D17" i="5"/>
  <c r="C17" i="5"/>
  <c r="B16" i="5"/>
  <c r="B15" i="5"/>
  <c r="B14" i="5"/>
  <c r="B13" i="5"/>
  <c r="B12" i="5"/>
  <c r="B11" i="5"/>
  <c r="B10" i="5"/>
  <c r="B9" i="5"/>
  <c r="B8" i="5"/>
  <c r="B7" i="5"/>
  <c r="B6" i="5"/>
  <c r="B5" i="5"/>
  <c r="B17" i="5" l="1"/>
  <c r="K25" i="4"/>
  <c r="J25" i="4"/>
  <c r="B25" i="4"/>
  <c r="G23" i="4"/>
  <c r="E23" i="4"/>
  <c r="H23" i="4" s="1"/>
  <c r="G22" i="4"/>
  <c r="E22" i="4"/>
  <c r="H22" i="4" s="1"/>
  <c r="G21" i="4"/>
  <c r="E21" i="4"/>
  <c r="G20" i="4"/>
  <c r="E20" i="4"/>
  <c r="H20" i="4" s="1"/>
  <c r="G19" i="4"/>
  <c r="E19" i="4"/>
  <c r="H19" i="4" s="1"/>
  <c r="G18" i="4"/>
  <c r="E18" i="4"/>
  <c r="G17" i="4"/>
  <c r="E17" i="4"/>
  <c r="H16" i="4"/>
  <c r="G16" i="4"/>
  <c r="E16" i="4"/>
  <c r="J12" i="4"/>
  <c r="F12" i="4"/>
  <c r="D12" i="4"/>
  <c r="C12" i="4"/>
  <c r="B12" i="4"/>
  <c r="H11" i="4"/>
  <c r="G10" i="4"/>
  <c r="E10" i="4"/>
  <c r="E12" i="4" s="1"/>
  <c r="H17" i="4" l="1"/>
  <c r="H18" i="4"/>
  <c r="H21" i="4"/>
  <c r="H10" i="4"/>
  <c r="H12" i="4" s="1"/>
</calcChain>
</file>

<file path=xl/sharedStrings.xml><?xml version="1.0" encoding="utf-8"?>
<sst xmlns="http://schemas.openxmlformats.org/spreadsheetml/2006/main" count="1137" uniqueCount="278">
  <si>
    <t>財源情報の明細</t>
  </si>
  <si>
    <t>（単位：千円）</t>
  </si>
  <si>
    <t>区分</t>
  </si>
  <si>
    <t>金額</t>
  </si>
  <si>
    <t>内訳</t>
  </si>
  <si>
    <t>国県等補助金</t>
  </si>
  <si>
    <t>地方債等</t>
  </si>
  <si>
    <t>税収等</t>
  </si>
  <si>
    <t>その他</t>
  </si>
  <si>
    <t>純行政コスト</t>
  </si>
  <si>
    <t>有形固定資産等の増加</t>
  </si>
  <si>
    <t>貸付金・基金等の増加</t>
  </si>
  <si>
    <t>合計</t>
  </si>
  <si>
    <t>-</t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</si>
  <si>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</si>
  <si>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</si>
  <si>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</si>
  <si>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</si>
  <si>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</si>
  <si>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</si>
  <si>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</si>
  <si>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</si>
  <si>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</si>
  <si>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</si>
  <si>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</si>
  <si>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</si>
  <si>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</si>
  <si>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</si>
  <si>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</si>
  <si>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</si>
  <si>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</si>
  <si>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</si>
  <si>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</si>
  <si>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</si>
  <si>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</si>
  <si>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</si>
  <si>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</si>
  <si>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</si>
  <si>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</si>
  <si>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</si>
  <si>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</si>
  <si>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</si>
  <si>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</si>
  <si>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</si>
  <si>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</si>
  <si>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</si>
  <si>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</si>
  <si>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</si>
  <si>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</si>
  <si>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</si>
  <si>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</si>
  <si>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</si>
  <si>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</si>
  <si>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</si>
  <si>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</si>
  <si>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</si>
  <si>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</si>
  <si>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</si>
  <si>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</si>
  <si>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</si>
  <si>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</si>
  <si>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</si>
  <si>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</si>
  <si>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</si>
  <si>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</si>
  <si>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</si>
  <si>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</si>
  <si>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</si>
  <si>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</si>
  <si>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</si>
  <si>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</si>
  <si>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</si>
  <si>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</si>
  <si>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</si>
  <si>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</si>
  <si>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</si>
  <si>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</si>
  <si>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</si>
  <si>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</si>
  <si>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</si>
  <si>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</si>
  <si>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</si>
  <si>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</si>
  <si>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</si>
  <si>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</si>
  <si>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</si>
  <si>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</si>
  <si>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</si>
  <si>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</si>
  <si>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</si>
  <si>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市場価格のあるもの</t>
  </si>
  <si>
    <t>(単位：　　)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</si>
  <si>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</si>
  <si>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</si>
  <si>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</si>
  <si>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</si>
  <si>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</si>
  <si>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</si>
  <si>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</si>
  <si>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</si>
  <si>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該当なし</t>
    <rPh sb="0" eb="2">
      <t>ガイトウ</t>
    </rPh>
    <phoneticPr fontId="5"/>
  </si>
  <si>
    <t>-</t>
    <phoneticPr fontId="5"/>
  </si>
  <si>
    <t>市場価格のないもののうち連結対象団体に対するもの</t>
  </si>
  <si>
    <t>(単位：　千円　)</t>
    <rPh sb="5" eb="7">
      <t>センエン</t>
    </rPh>
    <phoneticPr fontId="5"/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</si>
  <si>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</si>
  <si>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</si>
  <si>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</si>
  <si>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</si>
  <si>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</si>
  <si>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</si>
  <si>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</si>
  <si>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</si>
  <si>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</si>
  <si>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寄居町土地開発公社</t>
    <phoneticPr fontId="5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</si>
  <si>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</si>
  <si>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</si>
  <si>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</si>
  <si>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</si>
  <si>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埼玉県農業信用基金協会出資証券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rPh sb="11" eb="13">
      <t>シュッシ</t>
    </rPh>
    <rPh sb="13" eb="15">
      <t>ショウケン</t>
    </rPh>
    <phoneticPr fontId="12"/>
  </si>
  <si>
    <t>埼玉県信用保証協会出損証書</t>
    <rPh sb="0" eb="3">
      <t>サイタマケン</t>
    </rPh>
    <rPh sb="3" eb="5">
      <t>シンヨウ</t>
    </rPh>
    <rPh sb="5" eb="7">
      <t>ホショウ</t>
    </rPh>
    <rPh sb="7" eb="9">
      <t>キョウカイ</t>
    </rPh>
    <rPh sb="9" eb="10">
      <t>シュツ</t>
    </rPh>
    <rPh sb="10" eb="11">
      <t>ソン</t>
    </rPh>
    <rPh sb="11" eb="13">
      <t>ショウショ</t>
    </rPh>
    <phoneticPr fontId="12"/>
  </si>
  <si>
    <t>埼玉県農林公社出資証券</t>
    <rPh sb="0" eb="3">
      <t>サイタマケン</t>
    </rPh>
    <rPh sb="3" eb="5">
      <t>ノウリン</t>
    </rPh>
    <rPh sb="5" eb="7">
      <t>コウシャ</t>
    </rPh>
    <rPh sb="7" eb="9">
      <t>シュッシ</t>
    </rPh>
    <rPh sb="9" eb="11">
      <t>ショウケン</t>
    </rPh>
    <phoneticPr fontId="12"/>
  </si>
  <si>
    <t>㈶大里地域中小企業勤労者福祉サービスセンター出損金</t>
    <rPh sb="1" eb="3">
      <t>オオサト</t>
    </rPh>
    <rPh sb="3" eb="5">
      <t>チイキ</t>
    </rPh>
    <rPh sb="5" eb="7">
      <t>チュウショウ</t>
    </rPh>
    <rPh sb="7" eb="9">
      <t>キギョウ</t>
    </rPh>
    <rPh sb="9" eb="12">
      <t>キンロウシャ</t>
    </rPh>
    <rPh sb="12" eb="14">
      <t>フクシ</t>
    </rPh>
    <rPh sb="22" eb="23">
      <t>シュツ</t>
    </rPh>
    <rPh sb="23" eb="25">
      <t>ソンキン</t>
    </rPh>
    <phoneticPr fontId="12"/>
  </si>
  <si>
    <t>-</t>
    <phoneticPr fontId="5"/>
  </si>
  <si>
    <t>㈶埼玉県暴力追放・薬物乱用防止センター出損金</t>
    <rPh sb="1" eb="4">
      <t>サイタマケン</t>
    </rPh>
    <rPh sb="4" eb="6">
      <t>ボウリョク</t>
    </rPh>
    <rPh sb="6" eb="8">
      <t>ツイホウ</t>
    </rPh>
    <rPh sb="9" eb="11">
      <t>ヤクブツ</t>
    </rPh>
    <rPh sb="11" eb="13">
      <t>ランヨウ</t>
    </rPh>
    <rPh sb="13" eb="15">
      <t>ボウシ</t>
    </rPh>
    <rPh sb="19" eb="20">
      <t>シュツ</t>
    </rPh>
    <rPh sb="20" eb="21">
      <t>ソン</t>
    </rPh>
    <rPh sb="21" eb="22">
      <t>キン</t>
    </rPh>
    <phoneticPr fontId="12"/>
  </si>
  <si>
    <t>㈶砂防フロンティア整備推進機構出損金</t>
    <rPh sb="1" eb="2">
      <t>スナ</t>
    </rPh>
    <rPh sb="2" eb="3">
      <t>ボウ</t>
    </rPh>
    <rPh sb="9" eb="11">
      <t>セイビ</t>
    </rPh>
    <rPh sb="11" eb="13">
      <t>スイシン</t>
    </rPh>
    <rPh sb="13" eb="15">
      <t>キコウ</t>
    </rPh>
    <rPh sb="15" eb="16">
      <t>シュツ</t>
    </rPh>
    <rPh sb="16" eb="17">
      <t>ソン</t>
    </rPh>
    <rPh sb="17" eb="18">
      <t>キン</t>
    </rPh>
    <phoneticPr fontId="12"/>
  </si>
  <si>
    <t>地方公営企業等金融機構出損金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rPh sb="11" eb="12">
      <t>シュツ</t>
    </rPh>
    <rPh sb="12" eb="14">
      <t>ソンキン</t>
    </rPh>
    <phoneticPr fontId="12"/>
  </si>
  <si>
    <t>株式会社まちづくり寄居出資金</t>
    <rPh sb="0" eb="4">
      <t>カブシキガイシャ</t>
    </rPh>
    <rPh sb="9" eb="11">
      <t>ヨ</t>
    </rPh>
    <rPh sb="11" eb="14">
      <t>シュッシキン</t>
    </rPh>
    <phoneticPr fontId="12"/>
  </si>
  <si>
    <t>基金の明細</t>
  </si>
  <si>
    <t>(単位：千円　　)</t>
    <rPh sb="4" eb="6">
      <t>センエン</t>
    </rPh>
    <phoneticPr fontId="5"/>
  </si>
  <si>
    <t>種類</t>
  </si>
  <si>
    <t>現金預金</t>
  </si>
  <si>
    <t>有価証券</t>
  </si>
  <si>
    <t>土地</t>
  </si>
  <si>
    <t>合計_x000D_
(貸借対照表計上額)</t>
  </si>
  <si>
    <t>財政調整基金</t>
    <phoneticPr fontId="5"/>
  </si>
  <si>
    <t>公共施設整備基金</t>
    <phoneticPr fontId="5"/>
  </si>
  <si>
    <t>環境整備基金</t>
    <phoneticPr fontId="5"/>
  </si>
  <si>
    <t>豊かな人づくり基金</t>
    <phoneticPr fontId="5"/>
  </si>
  <si>
    <t>町債管理基金（減債基金）</t>
    <phoneticPr fontId="5"/>
  </si>
  <si>
    <t>高額療養費貸付基金</t>
    <phoneticPr fontId="5"/>
  </si>
  <si>
    <t>地域福祉基金</t>
    <phoneticPr fontId="5"/>
  </si>
  <si>
    <t>ふるさとづくり基金</t>
    <phoneticPr fontId="5"/>
  </si>
  <si>
    <t>鉢形城跡整備基金</t>
    <phoneticPr fontId="5"/>
  </si>
  <si>
    <t>土地改良事業基金</t>
    <phoneticPr fontId="5"/>
  </si>
  <si>
    <t>オリックス資源循環子ども未来基金</t>
    <phoneticPr fontId="5"/>
  </si>
  <si>
    <t>土地開発基金</t>
    <phoneticPr fontId="5"/>
  </si>
  <si>
    <t>貸付金の明細</t>
    <phoneticPr fontId="5"/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</si>
  <si>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</si>
  <si>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</si>
  <si>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</si>
  <si>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</si>
  <si>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</si>
  <si>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</si>
  <si>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住宅貸付金資金</t>
    <rPh sb="0" eb="2">
      <t>ジュウタク</t>
    </rPh>
    <rPh sb="2" eb="4">
      <t>カシツケ</t>
    </rPh>
    <rPh sb="4" eb="5">
      <t>キン</t>
    </rPh>
    <rPh sb="5" eb="7">
      <t>シキン</t>
    </rPh>
    <phoneticPr fontId="5"/>
  </si>
  <si>
    <t>長期延滞債権の明細</t>
    <phoneticPr fontId="5"/>
  </si>
  <si>
    <t>(単位：千円　　)</t>
    <rPh sb="4" eb="5">
      <t>セン</t>
    </rPh>
    <rPh sb="5" eb="6">
      <t>エン</t>
    </rPh>
    <phoneticPr fontId="5"/>
  </si>
  <si>
    <t>徴収不能引当金計上額</t>
  </si>
  <si>
    <t>【貸付金】</t>
  </si>
  <si>
    <t>住宅貸付金</t>
    <rPh sb="0" eb="2">
      <t>ジュウタク</t>
    </rPh>
    <rPh sb="2" eb="4">
      <t>カシツケ</t>
    </rPh>
    <rPh sb="4" eb="5">
      <t>キン</t>
    </rPh>
    <phoneticPr fontId="5"/>
  </si>
  <si>
    <t>小計</t>
  </si>
  <si>
    <t>【未収金】</t>
  </si>
  <si>
    <t>税等未収金</t>
    <rPh sb="0" eb="1">
      <t>ゼイ</t>
    </rPh>
    <rPh sb="1" eb="2">
      <t>トウ</t>
    </rPh>
    <rPh sb="2" eb="4">
      <t>ミシュウ</t>
    </rPh>
    <rPh sb="4" eb="5">
      <t>キン</t>
    </rPh>
    <phoneticPr fontId="5"/>
  </si>
  <si>
    <t>　　固定資産税</t>
    <rPh sb="2" eb="4">
      <t>コテイ</t>
    </rPh>
    <rPh sb="4" eb="7">
      <t>シサンゼイ</t>
    </rPh>
    <phoneticPr fontId="5"/>
  </si>
  <si>
    <t>　　町民税</t>
    <rPh sb="2" eb="4">
      <t>チョウミン</t>
    </rPh>
    <rPh sb="4" eb="5">
      <t>ゼイ</t>
    </rPh>
    <phoneticPr fontId="5"/>
  </si>
  <si>
    <t>　　軽自動車税</t>
    <rPh sb="2" eb="6">
      <t>ケイジドウシャ</t>
    </rPh>
    <rPh sb="6" eb="7">
      <t>ゼイ</t>
    </rPh>
    <phoneticPr fontId="5"/>
  </si>
  <si>
    <t>　　都市計画税</t>
    <rPh sb="2" eb="4">
      <t>トシ</t>
    </rPh>
    <rPh sb="4" eb="6">
      <t>ケイカク</t>
    </rPh>
    <rPh sb="6" eb="7">
      <t>ゼイ</t>
    </rPh>
    <phoneticPr fontId="5"/>
  </si>
  <si>
    <t>　　児童福祉費負担金</t>
    <phoneticPr fontId="5"/>
  </si>
  <si>
    <t>　　社会福祉費負担金</t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</si>
  <si>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</si>
  <si>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　　町営住宅使用料</t>
    <rPh sb="2" eb="4">
      <t>チョウエイ</t>
    </rPh>
    <rPh sb="4" eb="6">
      <t>ジュウタク</t>
    </rPh>
    <rPh sb="6" eb="8">
      <t>シヨウ</t>
    </rPh>
    <rPh sb="8" eb="9">
      <t>リョウ</t>
    </rPh>
    <phoneticPr fontId="5"/>
  </si>
  <si>
    <t>未収金の明細</t>
    <phoneticPr fontId="5"/>
  </si>
  <si>
    <t>　　軽自動車税</t>
    <rPh sb="2" eb="3">
      <t>ケイ</t>
    </rPh>
    <rPh sb="3" eb="5">
      <t>ジドウ</t>
    </rPh>
    <rPh sb="5" eb="6">
      <t>シャ</t>
    </rPh>
    <rPh sb="6" eb="7">
      <t>ゼイ</t>
    </rPh>
    <phoneticPr fontId="5"/>
  </si>
  <si>
    <t>　　児童福祉負担金</t>
    <phoneticPr fontId="5"/>
  </si>
  <si>
    <t>　　町営住宅使用料</t>
    <phoneticPr fontId="5"/>
  </si>
  <si>
    <t>地方債等（借入先別）の明細</t>
    <phoneticPr fontId="5"/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</si>
  <si>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</si>
  <si>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</si>
  <si>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</si>
  <si>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</si>
  <si>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</si>
  <si>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</si>
  <si>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</si>
  <si>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</si>
  <si>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</si>
  <si>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</si>
  <si>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</si>
  <si>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</si>
  <si>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</si>
  <si>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</si>
  <si>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</si>
  <si>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</si>
  <si>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</si>
  <si>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</si>
  <si>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</si>
  <si>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</si>
  <si>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</si>
  <si>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  <phoneticPr fontId="5"/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</si>
  <si>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</si>
  <si>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</si>
  <si>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</si>
  <si>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</si>
  <si>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</si>
  <si>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</si>
  <si>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</si>
  <si>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</si>
  <si>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  <phoneticPr fontId="5"/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</si>
  <si>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</si>
  <si>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</si>
  <si>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</si>
  <si>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</si>
  <si>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</si>
  <si>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</si>
  <si>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</si>
  <si>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</si>
  <si>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</si>
  <si>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  <phoneticPr fontId="5"/>
  </si>
  <si>
    <t>前年度末残高</t>
  </si>
  <si>
    <t>本年度増加額</t>
  </si>
  <si>
    <t>本年度減少額</t>
  </si>
  <si>
    <t>本年度末残高</t>
  </si>
  <si>
    <t>目的使用</t>
  </si>
  <si>
    <t>徴収不能引当金</t>
    <rPh sb="0" eb="7">
      <t>チョウシュウフノウヒキアテキン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</si>
  <si>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</si>
  <si>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</si>
  <si>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補助金等の明細</t>
    <phoneticPr fontId="5"/>
  </si>
  <si>
    <t>名称</t>
  </si>
  <si>
    <t>相手先</t>
  </si>
  <si>
    <t>支出目的</t>
  </si>
  <si>
    <t>他団体への公共施設等整備補助金等_x000D_
(所有外資産分)</t>
    <phoneticPr fontId="5"/>
  </si>
  <si>
    <t>（仮称）寄居ＰＡスマートＩＣ整備事業負担金</t>
  </si>
  <si>
    <t>深谷市・美里町・東日本高速道路株式会社</t>
    <rPh sb="0" eb="3">
      <t>フカヤシ</t>
    </rPh>
    <rPh sb="4" eb="7">
      <t>ミサトマチ</t>
    </rPh>
    <rPh sb="8" eb="9">
      <t>ヒガシ</t>
    </rPh>
    <rPh sb="9" eb="11">
      <t>ニホン</t>
    </rPh>
    <rPh sb="11" eb="13">
      <t>コウソク</t>
    </rPh>
    <rPh sb="13" eb="15">
      <t>ドウロ</t>
    </rPh>
    <rPh sb="15" eb="19">
      <t>カブシキガイシャ</t>
    </rPh>
    <phoneticPr fontId="5"/>
  </si>
  <si>
    <t>生活・インフラ</t>
    <rPh sb="0" eb="2">
      <t>セイカツ</t>
    </rPh>
    <phoneticPr fontId="5"/>
  </si>
  <si>
    <t>小川赤十字病院整備負担金</t>
  </si>
  <si>
    <t>小川赤十字病院</t>
    <rPh sb="0" eb="2">
      <t>オガワ</t>
    </rPh>
    <rPh sb="2" eb="5">
      <t>セキジュウジ</t>
    </rPh>
    <rPh sb="5" eb="7">
      <t>ビョウイン</t>
    </rPh>
    <phoneticPr fontId="5"/>
  </si>
  <si>
    <t>福祉</t>
    <rPh sb="0" eb="2">
      <t>フクシ</t>
    </rPh>
    <phoneticPr fontId="5"/>
  </si>
  <si>
    <t>みんなに親しまれる駅づくり事業補助金</t>
  </si>
  <si>
    <t>東武鉄道株式会社</t>
    <rPh sb="0" eb="2">
      <t>トウブ</t>
    </rPh>
    <rPh sb="2" eb="4">
      <t>テツドウ</t>
    </rPh>
    <rPh sb="4" eb="8">
      <t>カブシキガイシャ</t>
    </rPh>
    <phoneticPr fontId="5"/>
  </si>
  <si>
    <t>その他</t>
    <rPh sb="2" eb="3">
      <t>タ</t>
    </rPh>
    <phoneticPr fontId="5"/>
  </si>
  <si>
    <t>計</t>
  </si>
  <si>
    <t>その他の補助金等</t>
  </si>
  <si>
    <t>大里広域市町村圏組合負担金</t>
  </si>
  <si>
    <t>大里広域市町村圏組合</t>
    <rPh sb="0" eb="2">
      <t>オオサト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5"/>
  </si>
  <si>
    <t>保育所等入所児童施設型給付費</t>
  </si>
  <si>
    <t>社会福祉法人等</t>
    <rPh sb="0" eb="2">
      <t>シャカイ</t>
    </rPh>
    <rPh sb="2" eb="4">
      <t>フクシ</t>
    </rPh>
    <rPh sb="4" eb="6">
      <t>ホウジン</t>
    </rPh>
    <rPh sb="6" eb="7">
      <t>トウ</t>
    </rPh>
    <phoneticPr fontId="5"/>
  </si>
  <si>
    <t>療養給付費負担金</t>
  </si>
  <si>
    <t>埼玉県後期高齢者医療広域連合</t>
    <phoneticPr fontId="5"/>
  </si>
  <si>
    <t>ごみ処理</t>
    <rPh sb="2" eb="4">
      <t>ショリ</t>
    </rPh>
    <phoneticPr fontId="5"/>
  </si>
  <si>
    <t>市町村総合事務組合負担金</t>
  </si>
  <si>
    <t>埼玉県市町村総合事務組合</t>
    <phoneticPr fontId="5"/>
  </si>
  <si>
    <t>総務</t>
    <rPh sb="0" eb="2">
      <t>ソウム</t>
    </rPh>
    <phoneticPr fontId="5"/>
  </si>
  <si>
    <t>財源の明細</t>
    <phoneticPr fontId="5"/>
  </si>
  <si>
    <t>会計</t>
  </si>
  <si>
    <t>財源の内容</t>
  </si>
  <si>
    <t>一般会計</t>
  </si>
  <si>
    <t>町税</t>
    <rPh sb="0" eb="2">
      <t>チョウゼイ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</si>
  <si>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</si>
  <si>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利子割交付金</t>
    <rPh sb="0" eb="2">
      <t>リシ</t>
    </rPh>
    <rPh sb="2" eb="3">
      <t>ワリ</t>
    </rPh>
    <rPh sb="3" eb="6">
      <t>コウフキン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</si>
  <si>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</si>
  <si>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</si>
  <si>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</si>
  <si>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5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</si>
  <si>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</si>
  <si>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</si>
  <si>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地方交付金</t>
    <rPh sb="0" eb="2">
      <t>チホウ</t>
    </rPh>
    <rPh sb="2" eb="5">
      <t>コウフキン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</si>
  <si>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</si>
  <si>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負担金及び分担金</t>
    <rPh sb="0" eb="2">
      <t>フタン</t>
    </rPh>
    <rPh sb="2" eb="3">
      <t>キン</t>
    </rPh>
    <rPh sb="3" eb="4">
      <t>オヨ</t>
    </rPh>
    <rPh sb="5" eb="8">
      <t>ブンタンキン</t>
    </rPh>
    <phoneticPr fontId="5"/>
  </si>
  <si>
    <t>寄附金</t>
    <rPh sb="0" eb="3">
      <t>キフキン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</si>
  <si>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</si>
  <si>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資本的_x000D_
補助金</t>
  </si>
  <si>
    <t>国庫支出金</t>
    <rPh sb="0" eb="5">
      <t>コッコシシュツキン</t>
    </rPh>
    <phoneticPr fontId="5"/>
  </si>
  <si>
    <t>県支出金</t>
    <rPh sb="0" eb="1">
      <t>ケン</t>
    </rPh>
    <rPh sb="1" eb="4">
      <t>シシュツキン</t>
    </rPh>
    <phoneticPr fontId="5"/>
  </si>
  <si>
    <t>経常的_x000D_
補助金</t>
  </si>
  <si>
    <t>資金の明細</t>
    <phoneticPr fontId="5"/>
  </si>
  <si>
    <t>要求払い預金</t>
    <rPh sb="0" eb="3">
      <t>ヨウキュウバラ</t>
    </rPh>
    <rPh sb="4" eb="6">
      <t>ヨキン</t>
    </rPh>
    <phoneticPr fontId="5"/>
  </si>
  <si>
    <t>有価証券</t>
    <rPh sb="0" eb="2">
      <t>ユウカ</t>
    </rPh>
    <rPh sb="2" eb="4">
      <t>ショウケン</t>
    </rPh>
    <phoneticPr fontId="5"/>
  </si>
  <si>
    <t>土地等</t>
    <rPh sb="0" eb="2">
      <t>トチ</t>
    </rPh>
    <rPh sb="2" eb="3">
      <t>トウ</t>
    </rPh>
    <phoneticPr fontId="5"/>
  </si>
  <si>
    <t>投資及び出資金の明細</t>
    <phoneticPr fontId="5"/>
  </si>
  <si>
    <t>(単位：千円)</t>
    <rPh sb="4" eb="5">
      <t>セン</t>
    </rPh>
    <rPh sb="5" eb="6">
      <t>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</si>
</sst>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1"/>
      <color theme="0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sz val="12"/>
      <color rgb="FFFF000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3" fontId="1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2" fillId="0" borderId="3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4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3" fontId="7" fillId="0" borderId="0" xfId="0" applyNumberFormat="1" applyFont="1"/>
    <xf numFmtId="3" fontId="1" fillId="0" borderId="0" xfId="0" applyNumberFormat="1" applyFont="1" applyAlignment="1">
      <alignment horizontal="right"/>
    </xf>
    <xf numFmtId="3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3" fontId="9" fillId="0" borderId="0" xfId="0" applyNumberFormat="1" applyFont="1"/>
    <xf numFmtId="3" fontId="10" fillId="0" borderId="0" xfId="0" applyNumberFormat="1" applyFont="1"/>
    <xf numFmtId="3" fontId="0" fillId="0" borderId="0" xfId="0" applyNumberFormat="1"/>
    <xf numFmtId="3" fontId="11" fillId="0" borderId="0" xfId="0" applyNumberFormat="1" applyFont="1"/>
    <xf numFmtId="3" fontId="0" fillId="0" borderId="0" xfId="0" applyNumberFormat="1" applyAlignment="1">
      <alignment horizontal="right"/>
    </xf>
    <xf numFmtId="3" fontId="10" fillId="2" borderId="2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left" vertical="center"/>
    </xf>
    <xf numFmtId="9" fontId="10" fillId="0" borderId="2" xfId="1" applyFont="1" applyBorder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10" fillId="0" borderId="2" xfId="0" applyNumberFormat="1" applyFont="1" applyFill="1" applyBorder="1" applyAlignment="1">
      <alignment horizontal="right" vertical="center"/>
    </xf>
    <xf numFmtId="3" fontId="10" fillId="2" borderId="2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lef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/>
    </xf>
    <xf numFmtId="3" fontId="10" fillId="2" borderId="8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0" xfId="0" quotePrefix="1" applyNumberFormat="1" applyFont="1"/>
    <xf numFmtId="3" fontId="13" fillId="0" borderId="0" xfId="0" applyNumberFormat="1" applyFont="1"/>
    <xf numFmtId="3" fontId="10" fillId="0" borderId="8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wrapText="1"/>
    </xf>
    <xf numFmtId="3" fontId="14" fillId="0" borderId="0" xfId="0" applyNumberFormat="1" applyFont="1"/>
    <xf numFmtId="3" fontId="10" fillId="0" borderId="2" xfId="0" applyNumberFormat="1" applyFont="1" applyBorder="1" applyAlignment="1">
      <alignment horizontal="left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left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left" vertical="center"/>
    </xf>
    <xf numFmtId="3" fontId="10" fillId="0" borderId="2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/>
    </xf>
    <xf numFmtId="3" fontId="10" fillId="0" borderId="8" xfId="0" applyNumberFormat="1" applyFont="1" applyBorder="1" applyAlignment="1">
      <alignment horizontal="left" vertical="center"/>
    </xf>
    <xf numFmtId="3" fontId="10" fillId="0" borderId="11" xfId="0" applyNumberFormat="1" applyFont="1" applyBorder="1" applyAlignment="1">
      <alignment horizontal="left" vertical="center"/>
    </xf>
    <xf numFmtId="3" fontId="10" fillId="0" borderId="2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&#12288;&#22320;&#26041;&#20661;&#31561;&#65288;&#20511;&#20837;&#20808;&#21029;&#65289;&#12398;&#26126;&#3204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7&#12288;&#22320;&#26041;&#20661;&#31561;&#65288;&#21033;&#29575;&#21029;&#65289;&#12398;&#26126;&#3204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8&#12288;&#22320;&#26041;&#20661;&#31561;&#65288;&#36820;&#28168;&#26399;&#38291;&#21029;&#65289;&#12398;&#26126;&#3204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0&#12288;&#24341;&#24403;&#37329;&#12398;&#26126;&#3204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1&#12288;&#35036;&#21161;&#37329;&#31561;&#12398;&#26126;&#32048;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2&#12288;&#36001;&#28304;&#12398;&#26126;&#3204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3&#12288;&#36039;&#37329;&#12398;&#26126;&#320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一般等）（千円） "/>
      <sheetName val="（全体）（千円） "/>
      <sheetName val="（一般等）（円） "/>
      <sheetName val="（全体）（円）"/>
    </sheetNames>
    <sheetDataSet>
      <sheetData sheetId="0" refreshError="1"/>
      <sheetData sheetId="1" refreshError="1"/>
      <sheetData sheetId="2">
        <row r="8">
          <cell r="B8">
            <v>709280777</v>
          </cell>
          <cell r="C8">
            <v>18375751</v>
          </cell>
          <cell r="D8">
            <v>619846969</v>
          </cell>
          <cell r="E8">
            <v>27500000</v>
          </cell>
          <cell r="F8">
            <v>61933808</v>
          </cell>
        </row>
        <row r="9">
          <cell r="B9">
            <v>356834287</v>
          </cell>
          <cell r="C9">
            <v>22835349</v>
          </cell>
          <cell r="D9">
            <v>356834287</v>
          </cell>
        </row>
        <row r="10">
          <cell r="B10">
            <v>0</v>
          </cell>
        </row>
        <row r="11">
          <cell r="B11">
            <v>933386821</v>
          </cell>
          <cell r="C11">
            <v>187298151</v>
          </cell>
          <cell r="D11">
            <v>515421997</v>
          </cell>
          <cell r="E11">
            <v>49900000</v>
          </cell>
          <cell r="F11">
            <v>368064824</v>
          </cell>
        </row>
        <row r="12">
          <cell r="B12">
            <v>580692174</v>
          </cell>
          <cell r="C12">
            <v>138297733</v>
          </cell>
          <cell r="D12">
            <v>110534099</v>
          </cell>
          <cell r="E12">
            <v>366044984</v>
          </cell>
          <cell r="F12">
            <v>20972574</v>
          </cell>
          <cell r="G12">
            <v>52500000</v>
          </cell>
          <cell r="K12">
            <v>30640517</v>
          </cell>
        </row>
        <row r="13">
          <cell r="B13">
            <v>238395329</v>
          </cell>
          <cell r="C13">
            <v>22557400</v>
          </cell>
          <cell r="D13">
            <v>56460365</v>
          </cell>
          <cell r="E13">
            <v>69434964</v>
          </cell>
          <cell r="K13">
            <v>112500000</v>
          </cell>
        </row>
        <row r="14">
          <cell r="B14">
            <v>0</v>
          </cell>
        </row>
        <row r="15">
          <cell r="B15">
            <v>5940493790</v>
          </cell>
          <cell r="C15">
            <v>399172510</v>
          </cell>
          <cell r="D15">
            <v>5513534431</v>
          </cell>
          <cell r="E15">
            <v>426959359</v>
          </cell>
        </row>
        <row r="16">
          <cell r="B16">
            <v>135707259</v>
          </cell>
          <cell r="C16">
            <v>37485528</v>
          </cell>
          <cell r="D16">
            <v>135707259</v>
          </cell>
        </row>
        <row r="17">
          <cell r="B17">
            <v>0</v>
          </cell>
        </row>
        <row r="18">
          <cell r="B18">
            <v>520287416</v>
          </cell>
          <cell r="C18">
            <v>20590505</v>
          </cell>
          <cell r="D18">
            <v>464727416</v>
          </cell>
          <cell r="E18">
            <v>28800000</v>
          </cell>
          <cell r="F18">
            <v>26760000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一般等）千円 "/>
      <sheetName val="（全体）千円"/>
      <sheetName val="（一般等）円"/>
      <sheetName val="（全体）円"/>
    </sheetNames>
    <sheetDataSet>
      <sheetData sheetId="0" refreshError="1"/>
      <sheetData sheetId="1" refreshError="1"/>
      <sheetData sheetId="2">
        <row r="6">
          <cell r="A6">
            <v>9415077853</v>
          </cell>
          <cell r="B6">
            <v>8437361422</v>
          </cell>
          <cell r="C6">
            <v>733473062</v>
          </cell>
          <cell r="D6">
            <v>23517011</v>
          </cell>
          <cell r="E6">
            <v>95854027</v>
          </cell>
          <cell r="F6">
            <v>16724096</v>
          </cell>
          <cell r="G6">
            <v>0</v>
          </cell>
          <cell r="H6">
            <v>108148235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一般等）千円 "/>
      <sheetName val="（全体）千円 "/>
      <sheetName val="（一般等）円 "/>
      <sheetName val="（全体）円"/>
    </sheetNames>
    <sheetDataSet>
      <sheetData sheetId="0" refreshError="1"/>
      <sheetData sheetId="1" refreshError="1"/>
      <sheetData sheetId="2">
        <row r="6">
          <cell r="A6">
            <v>9415077853</v>
          </cell>
          <cell r="B6">
            <v>846612927</v>
          </cell>
          <cell r="C6">
            <v>767537879</v>
          </cell>
          <cell r="D6">
            <v>784971054</v>
          </cell>
          <cell r="E6">
            <v>786640506</v>
          </cell>
          <cell r="F6">
            <v>741533420</v>
          </cell>
          <cell r="G6">
            <v>3015139721</v>
          </cell>
          <cell r="H6">
            <v>1875044253</v>
          </cell>
          <cell r="I6">
            <v>594894393</v>
          </cell>
          <cell r="J6">
            <v>2703700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一般）千円"/>
      <sheetName val="（全体）千円 "/>
      <sheetName val="（一般）円"/>
      <sheetName val="（全体）円"/>
    </sheetNames>
    <sheetDataSet>
      <sheetData sheetId="0" refreshError="1"/>
      <sheetData sheetId="1" refreshError="1"/>
      <sheetData sheetId="2">
        <row r="7">
          <cell r="B7">
            <v>37622294</v>
          </cell>
          <cell r="C7">
            <v>14853709</v>
          </cell>
          <cell r="D7">
            <v>28345453</v>
          </cell>
          <cell r="F7">
            <v>24130550</v>
          </cell>
        </row>
        <row r="8">
          <cell r="B8">
            <v>109266797</v>
          </cell>
          <cell r="C8">
            <v>124385368</v>
          </cell>
          <cell r="D8">
            <v>109266797</v>
          </cell>
          <cell r="F8">
            <v>124385368</v>
          </cell>
        </row>
        <row r="9">
          <cell r="B9">
            <v>2672693158</v>
          </cell>
          <cell r="D9">
            <v>57210636</v>
          </cell>
          <cell r="F9">
            <v>2615482522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会計等（千円）"/>
      <sheetName val="全体会計（千円）"/>
      <sheetName val="一般会計等（円）"/>
      <sheetName val="全体会計（円）"/>
    </sheetNames>
    <sheetDataSet>
      <sheetData sheetId="0"/>
      <sheetData sheetId="1" refreshError="1"/>
      <sheetData sheetId="2">
        <row r="6">
          <cell r="D6">
            <v>147082292</v>
          </cell>
        </row>
        <row r="7">
          <cell r="D7">
            <v>39103000</v>
          </cell>
        </row>
        <row r="8">
          <cell r="D8">
            <v>34940000</v>
          </cell>
        </row>
        <row r="10">
          <cell r="D10">
            <v>22921743</v>
          </cell>
        </row>
        <row r="12">
          <cell r="D12">
            <v>471478968</v>
          </cell>
        </row>
        <row r="13">
          <cell r="D13">
            <v>415892360</v>
          </cell>
        </row>
        <row r="14">
          <cell r="D14">
            <v>311663768</v>
          </cell>
        </row>
        <row r="15">
          <cell r="D15">
            <v>302095176</v>
          </cell>
        </row>
        <row r="16">
          <cell r="D16">
            <v>126015519</v>
          </cell>
        </row>
        <row r="18">
          <cell r="D18">
            <v>575907038</v>
          </cell>
        </row>
        <row r="19">
          <cell r="D19">
            <v>2203052829</v>
          </cell>
        </row>
        <row r="20">
          <cell r="D20">
            <v>2447099864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一般等）千円 "/>
      <sheetName val="（全体）千円 "/>
      <sheetName val="（一般等）円"/>
      <sheetName val="（全体）円 "/>
    </sheetNames>
    <sheetDataSet>
      <sheetData sheetId="0" refreshError="1"/>
      <sheetData sheetId="1" refreshError="1"/>
      <sheetData sheetId="2">
        <row r="6">
          <cell r="E6">
            <v>5095268142</v>
          </cell>
        </row>
        <row r="7">
          <cell r="E7">
            <v>164634000</v>
          </cell>
        </row>
        <row r="8">
          <cell r="E8">
            <v>5370000</v>
          </cell>
        </row>
        <row r="9">
          <cell r="E9">
            <v>18395000</v>
          </cell>
        </row>
        <row r="10">
          <cell r="E10">
            <v>20038000</v>
          </cell>
        </row>
        <row r="11">
          <cell r="E11">
            <v>555269000</v>
          </cell>
        </row>
        <row r="12">
          <cell r="E12">
            <v>66341324</v>
          </cell>
        </row>
        <row r="13">
          <cell r="E13">
            <v>68323000</v>
          </cell>
        </row>
        <row r="14">
          <cell r="E14">
            <v>14511000</v>
          </cell>
        </row>
        <row r="15">
          <cell r="E15">
            <v>1086055000</v>
          </cell>
        </row>
        <row r="16">
          <cell r="E16">
            <v>6109000</v>
          </cell>
        </row>
        <row r="17">
          <cell r="E17">
            <v>247281473</v>
          </cell>
        </row>
        <row r="18">
          <cell r="E18">
            <v>18488570</v>
          </cell>
        </row>
        <row r="19">
          <cell r="E19">
            <v>7635000</v>
          </cell>
        </row>
        <row r="20">
          <cell r="E20">
            <v>7373718509</v>
          </cell>
        </row>
        <row r="21">
          <cell r="E21">
            <v>77921000</v>
          </cell>
        </row>
        <row r="22">
          <cell r="E22">
            <v>38213000</v>
          </cell>
        </row>
        <row r="24">
          <cell r="E24">
            <v>116134000</v>
          </cell>
        </row>
        <row r="25">
          <cell r="E25">
            <v>1058391449</v>
          </cell>
        </row>
        <row r="26">
          <cell r="E26">
            <v>880295284</v>
          </cell>
        </row>
        <row r="28">
          <cell r="E28">
            <v>1938686733</v>
          </cell>
        </row>
        <row r="29">
          <cell r="E29">
            <v>2054820733</v>
          </cell>
        </row>
        <row r="30">
          <cell r="E30">
            <v>9428539242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一般）千円 "/>
      <sheetName val="（一般）円"/>
      <sheetName val="（全体）千円 "/>
      <sheetName val="（全体）円"/>
    </sheetNames>
    <sheetDataSet>
      <sheetData sheetId="0" refreshError="1"/>
      <sheetData sheetId="1">
        <row r="6">
          <cell r="B6">
            <v>589232444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workbookViewId="0">
      <selection activeCell="A12" sqref="A12"/>
    </sheetView>
  </sheetViews>
  <sheetFormatPr defaultColWidth="8.875" defaultRowHeight="20.25" customHeight="1" x14ac:dyDescent="0.15"/>
  <cols>
    <col min="1" max="1" width="23.375" style="6" customWidth="1"/>
    <col min="2" max="6" width="20.875" style="6" customWidth="1"/>
    <col min="7" max="16384" width="8.875" style="6"/>
  </cols>
  <sheetData>
    <row r="1" spans="1:6" ht="20.25" customHeight="1" x14ac:dyDescent="0.15">
      <c r="A1" s="7" t="s">
        <v>0</v>
      </c>
      <c r="B1" s="8"/>
      <c r="C1" s="8"/>
      <c r="D1" s="8"/>
      <c r="E1" s="8"/>
      <c r="F1" s="8"/>
    </row>
    <row r="2" spans="1:6" ht="20.25" customHeight="1" x14ac:dyDescent="0.15">
      <c r="A2" s="1"/>
      <c r="B2" s="1"/>
      <c r="C2" s="1"/>
      <c r="D2" s="1"/>
      <c r="E2" s="1"/>
      <c r="F2" s="4"/>
    </row>
    <row r="3" spans="1:6" ht="20.25" customHeight="1" x14ac:dyDescent="0.15">
      <c r="A3" s="1"/>
      <c r="B3" s="1"/>
      <c r="C3" s="1"/>
      <c r="D3" s="1"/>
      <c r="E3" s="1"/>
      <c r="F3" s="4" t="s">
        <v>1</v>
      </c>
    </row>
    <row r="4" spans="1:6" ht="20.25" customHeight="1" x14ac:dyDescent="0.15">
      <c r="A4" s="9" t="s">
        <v>2</v>
      </c>
      <c r="B4" s="11" t="s">
        <v>3</v>
      </c>
      <c r="C4" s="11" t="s">
        <v>4</v>
      </c>
      <c r="D4" s="11"/>
      <c r="E4" s="11"/>
      <c r="F4" s="11"/>
    </row>
    <row r="5" spans="1:6" ht="20.25" customHeight="1" x14ac:dyDescent="0.15">
      <c r="A5" s="9"/>
      <c r="B5" s="11"/>
      <c r="C5" s="11" t="s">
        <v>5</v>
      </c>
      <c r="D5" s="11" t="s">
        <v>6</v>
      </c>
      <c r="E5" s="11" t="s">
        <v>7</v>
      </c>
      <c r="F5" s="11" t="s">
        <v>8</v>
      </c>
    </row>
    <row r="6" spans="1:6" ht="20.25" customHeight="1" x14ac:dyDescent="0.15">
      <c r="A6" s="10"/>
      <c r="B6" s="12"/>
      <c r="C6" s="12"/>
      <c r="D6" s="12"/>
      <c r="E6" s="12"/>
      <c r="F6" s="12"/>
    </row>
    <row r="7" spans="1:6" ht="20.25" customHeight="1" x14ac:dyDescent="0.15">
      <c r="A7" s="3" t="s">
        <v>9</v>
      </c>
      <c r="B7" s="2">
        <v>9762536</v>
      </c>
      <c r="C7" s="2">
        <v>1939165</v>
      </c>
      <c r="D7" s="2">
        <v>506612</v>
      </c>
      <c r="E7" s="2">
        <v>6109896</v>
      </c>
      <c r="F7" s="2">
        <v>1206863</v>
      </c>
    </row>
    <row r="8" spans="1:6" ht="20.25" customHeight="1" x14ac:dyDescent="0.15">
      <c r="A8" s="3" t="s">
        <v>10</v>
      </c>
      <c r="B8" s="2">
        <v>1735665</v>
      </c>
      <c r="C8" s="2">
        <v>115656</v>
      </c>
      <c r="D8" s="2">
        <v>284400</v>
      </c>
      <c r="E8" s="2">
        <v>1335609</v>
      </c>
      <c r="F8" s="2" t="s">
        <v>13</v>
      </c>
    </row>
    <row r="9" spans="1:6" ht="20.25" customHeight="1" x14ac:dyDescent="0.15">
      <c r="A9" s="3" t="s">
        <v>11</v>
      </c>
      <c r="B9" s="2">
        <v>347711</v>
      </c>
      <c r="C9" s="2" t="s">
        <v>13</v>
      </c>
      <c r="D9" s="2" t="s">
        <v>13</v>
      </c>
      <c r="E9" s="2">
        <v>347711</v>
      </c>
      <c r="F9" s="2" t="s">
        <v>13</v>
      </c>
    </row>
    <row r="10" spans="1:6" ht="20.25" customHeight="1" x14ac:dyDescent="0.15">
      <c r="A10" s="3" t="s">
        <v>8</v>
      </c>
      <c r="B10" s="2" t="s">
        <v>13</v>
      </c>
      <c r="C10" s="2" t="s">
        <v>13</v>
      </c>
      <c r="D10" s="2" t="s">
        <v>13</v>
      </c>
      <c r="E10" s="2" t="s">
        <v>13</v>
      </c>
      <c r="F10" s="2" t="s">
        <v>13</v>
      </c>
    </row>
    <row r="11" spans="1:6" ht="20.25" customHeight="1" x14ac:dyDescent="0.15">
      <c r="A11" s="5" t="s">
        <v>12</v>
      </c>
      <c r="B11" s="2">
        <v>11845911</v>
      </c>
      <c r="C11" s="2">
        <v>2054821</v>
      </c>
      <c r="D11" s="2">
        <v>791012</v>
      </c>
      <c r="E11" s="2">
        <v>7793215</v>
      </c>
      <c r="F11" s="2">
        <v>1206863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workbookViewId="0">
      <selection activeCell="I5" sqref="I5"/>
    </sheetView>
  </sheetViews>
  <sheetFormatPr defaultColWidth="8.875" defaultRowHeight="15.75" x14ac:dyDescent="0.35"/>
  <cols>
    <col min="1" max="1" width="22.875" style="20" customWidth="1"/>
    <col min="2" max="9" width="12.875" style="20" customWidth="1"/>
    <col min="10" max="10" width="85" style="20" customWidth="1"/>
    <col min="11" max="16384" width="8.875" style="20"/>
  </cols>
  <sheetData>
    <row r="1" spans="1:10" ht="30" x14ac:dyDescent="0.6">
      <c r="A1" s="19" t="s">
        <v>196</v>
      </c>
    </row>
    <row r="2" spans="1:10" ht="18.75" x14ac:dyDescent="0.4">
      <c r="A2" s="21"/>
      <c r="B2" s="51"/>
    </row>
    <row r="3" spans="1:10" ht="18.75" x14ac:dyDescent="0.4">
      <c r="A3" s="21"/>
      <c r="I3" s="23" t="s">
        <v>155</v>
      </c>
    </row>
    <row r="4" spans="1:10" ht="47.25" x14ac:dyDescent="0.35">
      <c r="A4" s="47" t="s">
        <v>175</v>
      </c>
      <c r="B4" s="24" t="s">
        <v>197</v>
      </c>
      <c r="C4" s="25" t="s">
        <v>198</v>
      </c>
      <c r="D4" s="25" t="s">
        <v>199</v>
      </c>
      <c r="E4" s="25" t="s">
        <v>200</v>
      </c>
      <c r="F4" s="25" t="s">
        <v>201</v>
      </c>
      <c r="G4" s="25" t="s">
        <v>202</v>
      </c>
      <c r="H4" s="24" t="s">
        <v>203</v>
      </c>
      <c r="I4" s="25" t="s">
        <v>204</v>
      </c>
    </row>
    <row r="5" spans="1:10" ht="18" customHeight="1" x14ac:dyDescent="0.35">
      <c r="A5" s="48">
        <f>'[2]（一般等）円'!A6/1000</f>
        <v>9415077.8530000001</v>
      </c>
      <c r="B5" s="52">
        <f>'[2]（一般等）円'!B6/1000</f>
        <v>8437361.4220000003</v>
      </c>
      <c r="C5" s="27">
        <f>'[2]（一般等）円'!C6/1000</f>
        <v>733473.06200000003</v>
      </c>
      <c r="D5" s="27">
        <f>'[2]（一般等）円'!D6/1000</f>
        <v>23517.010999999999</v>
      </c>
      <c r="E5" s="27">
        <f>'[2]（一般等）円'!E6/1000</f>
        <v>95854.027000000002</v>
      </c>
      <c r="F5" s="27">
        <f>'[2]（一般等）円'!F6/1000</f>
        <v>16724.096000000001</v>
      </c>
      <c r="G5" s="27">
        <f>'[2]（一般等）円'!G6/1000</f>
        <v>0</v>
      </c>
      <c r="H5" s="27">
        <f>'[2]（一般等）円'!H6/1000</f>
        <v>108148.235</v>
      </c>
      <c r="I5" s="53">
        <v>0.83001330827019737</v>
      </c>
    </row>
    <row r="6" spans="1:10" x14ac:dyDescent="0.35">
      <c r="I6" s="51"/>
    </row>
    <row r="7" spans="1:10" x14ac:dyDescent="0.35">
      <c r="I7" s="51"/>
      <c r="J7" s="54"/>
    </row>
  </sheetData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workbookViewId="0">
      <selection activeCell="C14" sqref="C14"/>
    </sheetView>
  </sheetViews>
  <sheetFormatPr defaultColWidth="8.875" defaultRowHeight="15.75" x14ac:dyDescent="0.35"/>
  <cols>
    <col min="1" max="1" width="22.875" style="20" customWidth="1"/>
    <col min="2" max="10" width="12.875" style="20" customWidth="1"/>
    <col min="11" max="16384" width="8.875" style="20"/>
  </cols>
  <sheetData>
    <row r="1" spans="1:10" ht="30" x14ac:dyDescent="0.6">
      <c r="A1" s="19" t="s">
        <v>205</v>
      </c>
    </row>
    <row r="2" spans="1:10" ht="19.5" x14ac:dyDescent="0.4">
      <c r="A2" s="21"/>
      <c r="B2" s="55"/>
    </row>
    <row r="3" spans="1:10" ht="18.75" x14ac:dyDescent="0.4">
      <c r="A3" s="21"/>
      <c r="J3" s="23" t="s">
        <v>155</v>
      </c>
    </row>
    <row r="4" spans="1:10" ht="31.5" x14ac:dyDescent="0.35">
      <c r="A4" s="47" t="s">
        <v>175</v>
      </c>
      <c r="B4" s="24" t="s">
        <v>206</v>
      </c>
      <c r="C4" s="25" t="s">
        <v>207</v>
      </c>
      <c r="D4" s="25" t="s">
        <v>208</v>
      </c>
      <c r="E4" s="25" t="s">
        <v>209</v>
      </c>
      <c r="F4" s="25" t="s">
        <v>210</v>
      </c>
      <c r="G4" s="25" t="s">
        <v>211</v>
      </c>
      <c r="H4" s="25" t="s">
        <v>212</v>
      </c>
      <c r="I4" s="25" t="s">
        <v>213</v>
      </c>
      <c r="J4" s="24" t="s">
        <v>214</v>
      </c>
    </row>
    <row r="5" spans="1:10" ht="18" customHeight="1" x14ac:dyDescent="0.35">
      <c r="A5" s="48">
        <f>'[3]（一般等）円 '!A6/1000</f>
        <v>9415077.8530000001</v>
      </c>
      <c r="B5" s="52">
        <f>'[3]（一般等）円 '!B6/1000</f>
        <v>846612.92700000003</v>
      </c>
      <c r="C5" s="27">
        <f>'[3]（一般等）円 '!C6/1000</f>
        <v>767537.87899999996</v>
      </c>
      <c r="D5" s="27">
        <f>'[3]（一般等）円 '!D6/1000</f>
        <v>784971.054</v>
      </c>
      <c r="E5" s="27">
        <f>'[3]（一般等）円 '!E6/1000</f>
        <v>786640.50600000005</v>
      </c>
      <c r="F5" s="27">
        <f>'[3]（一般等）円 '!F6/1000</f>
        <v>741533.42</v>
      </c>
      <c r="G5" s="27">
        <f>'[3]（一般等）円 '!G6/1000</f>
        <v>3015139.7209999999</v>
      </c>
      <c r="H5" s="27">
        <f>'[3]（一般等）円 '!H6/1000</f>
        <v>1875044.253</v>
      </c>
      <c r="I5" s="27">
        <f>'[3]（一般等）円 '!I6/1000</f>
        <v>594894.39300000004</v>
      </c>
      <c r="J5" s="27">
        <f>'[3]（一般等）円 '!J6/1000</f>
        <v>2703.7</v>
      </c>
    </row>
  </sheetData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workbookViewId="0">
      <selection activeCell="C10" sqref="C10"/>
    </sheetView>
  </sheetViews>
  <sheetFormatPr defaultColWidth="8.875" defaultRowHeight="15.75" x14ac:dyDescent="0.35"/>
  <cols>
    <col min="1" max="1" width="18.875" style="20" customWidth="1"/>
    <col min="2" max="6" width="20.875" style="20" customWidth="1"/>
    <col min="7" max="16384" width="8.875" style="20"/>
  </cols>
  <sheetData>
    <row r="1" spans="1:6" ht="30" x14ac:dyDescent="0.6">
      <c r="A1" s="19" t="s">
        <v>215</v>
      </c>
    </row>
    <row r="2" spans="1:6" ht="18.75" x14ac:dyDescent="0.4">
      <c r="A2" s="21"/>
    </row>
    <row r="3" spans="1:6" ht="18.75" x14ac:dyDescent="0.4">
      <c r="A3" s="21"/>
      <c r="F3" s="23" t="s">
        <v>155</v>
      </c>
    </row>
    <row r="4" spans="1:6" ht="22.5" customHeight="1" x14ac:dyDescent="0.35">
      <c r="A4" s="34" t="s">
        <v>2</v>
      </c>
      <c r="B4" s="34" t="s">
        <v>216</v>
      </c>
      <c r="C4" s="34" t="s">
        <v>217</v>
      </c>
      <c r="D4" s="34" t="s">
        <v>218</v>
      </c>
      <c r="E4" s="34"/>
      <c r="F4" s="34" t="s">
        <v>219</v>
      </c>
    </row>
    <row r="5" spans="1:6" ht="22.5" customHeight="1" x14ac:dyDescent="0.35">
      <c r="A5" s="34"/>
      <c r="B5" s="34"/>
      <c r="C5" s="34"/>
      <c r="D5" s="24" t="s">
        <v>220</v>
      </c>
      <c r="E5" s="24" t="s">
        <v>8</v>
      </c>
      <c r="F5" s="34"/>
    </row>
    <row r="6" spans="1:6" ht="22.5" customHeight="1" x14ac:dyDescent="0.35">
      <c r="A6" s="28" t="s">
        <v>221</v>
      </c>
      <c r="B6" s="27">
        <f>'[4]（一般）円'!B7/1000</f>
        <v>37622.294000000002</v>
      </c>
      <c r="C6" s="27">
        <f>'[4]（一般）円'!C7/1000</f>
        <v>14853.709000000001</v>
      </c>
      <c r="D6" s="27">
        <f>'[4]（一般）円'!D7/1000</f>
        <v>28345.453000000001</v>
      </c>
      <c r="E6" s="27">
        <f>'[4]（一般）円'!E7/1000</f>
        <v>0</v>
      </c>
      <c r="F6" s="27">
        <f>'[4]（一般）円'!F7/1000</f>
        <v>24130.55</v>
      </c>
    </row>
    <row r="7" spans="1:6" ht="18" customHeight="1" x14ac:dyDescent="0.35">
      <c r="A7" s="28" t="s">
        <v>222</v>
      </c>
      <c r="B7" s="27">
        <f>'[4]（一般）円'!B8/1000</f>
        <v>109266.79700000001</v>
      </c>
      <c r="C7" s="27">
        <f>'[4]（一般）円'!C8/1000</f>
        <v>124385.368</v>
      </c>
      <c r="D7" s="27">
        <f>'[4]（一般）円'!D8/1000</f>
        <v>109266.79700000001</v>
      </c>
      <c r="E7" s="27">
        <f>'[4]（一般）円'!E8/1000</f>
        <v>0</v>
      </c>
      <c r="F7" s="27">
        <f>'[4]（一般）円'!F8/1000</f>
        <v>124385.368</v>
      </c>
    </row>
    <row r="8" spans="1:6" ht="18" customHeight="1" x14ac:dyDescent="0.35">
      <c r="A8" s="28" t="s">
        <v>223</v>
      </c>
      <c r="B8" s="27">
        <f>'[4]（一般）円'!B9/1000</f>
        <v>2672693.1579999998</v>
      </c>
      <c r="C8" s="27">
        <f>'[4]（一般）円'!C9/1000</f>
        <v>0</v>
      </c>
      <c r="D8" s="27">
        <f>'[4]（一般）円'!D9/1000</f>
        <v>57210.635999999999</v>
      </c>
      <c r="E8" s="27">
        <f>'[4]（一般）円'!E9/1000</f>
        <v>0</v>
      </c>
      <c r="F8" s="27">
        <f>'[4]（一般）円'!F9/1000</f>
        <v>2615482.5219999999</v>
      </c>
    </row>
  </sheetData>
  <mergeCells count="5">
    <mergeCell ref="A4:A5"/>
    <mergeCell ref="B4:B5"/>
    <mergeCell ref="C4:C5"/>
    <mergeCell ref="D4:E4"/>
    <mergeCell ref="F4:F5"/>
  </mergeCells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view="pageBreakPreview" zoomScaleNormal="100" zoomScaleSheetLayoutView="100" workbookViewId="0">
      <selection activeCell="H5" sqref="H5"/>
    </sheetView>
  </sheetViews>
  <sheetFormatPr defaultColWidth="8.875" defaultRowHeight="15.75" x14ac:dyDescent="0.35"/>
  <cols>
    <col min="1" max="1" width="25.875" style="20" customWidth="1"/>
    <col min="2" max="2" width="28.75" style="54" customWidth="1"/>
    <col min="3" max="3" width="23.125" style="54" customWidth="1"/>
    <col min="4" max="5" width="14.25" style="54" customWidth="1"/>
    <col min="6" max="16384" width="8.875" style="20"/>
  </cols>
  <sheetData>
    <row r="1" spans="1:5" ht="30" x14ac:dyDescent="0.6">
      <c r="A1" s="19" t="s">
        <v>224</v>
      </c>
    </row>
    <row r="2" spans="1:5" ht="18.75" x14ac:dyDescent="0.4">
      <c r="A2" s="21"/>
    </row>
    <row r="3" spans="1:5" ht="18.75" x14ac:dyDescent="0.4">
      <c r="A3" s="21"/>
      <c r="E3" s="68" t="s">
        <v>277</v>
      </c>
    </row>
    <row r="4" spans="1:5" ht="22.5" customHeight="1" x14ac:dyDescent="0.35">
      <c r="A4" s="24" t="s">
        <v>2</v>
      </c>
      <c r="B4" s="25" t="s">
        <v>225</v>
      </c>
      <c r="C4" s="25" t="s">
        <v>226</v>
      </c>
      <c r="D4" s="25" t="s">
        <v>3</v>
      </c>
      <c r="E4" s="25" t="s">
        <v>227</v>
      </c>
    </row>
    <row r="5" spans="1:5" ht="29.25" customHeight="1" x14ac:dyDescent="0.35">
      <c r="A5" s="56" t="s">
        <v>228</v>
      </c>
      <c r="B5" s="57" t="s">
        <v>229</v>
      </c>
      <c r="C5" s="58" t="s">
        <v>230</v>
      </c>
      <c r="D5" s="59">
        <f>'[5]一般会計等（円）'!D6/1000</f>
        <v>147082.29199999999</v>
      </c>
      <c r="E5" s="59" t="s">
        <v>231</v>
      </c>
    </row>
    <row r="6" spans="1:5" ht="21.95" customHeight="1" x14ac:dyDescent="0.35">
      <c r="A6" s="56"/>
      <c r="B6" s="57" t="s">
        <v>232</v>
      </c>
      <c r="C6" s="58" t="s">
        <v>233</v>
      </c>
      <c r="D6" s="59">
        <f>'[5]一般会計等（円）'!D7/1000</f>
        <v>39103</v>
      </c>
      <c r="E6" s="59" t="s">
        <v>234</v>
      </c>
    </row>
    <row r="7" spans="1:5" ht="21.95" customHeight="1" x14ac:dyDescent="0.35">
      <c r="A7" s="56"/>
      <c r="B7" s="57" t="s">
        <v>235</v>
      </c>
      <c r="C7" s="58" t="s">
        <v>236</v>
      </c>
      <c r="D7" s="59">
        <f>'[5]一般会計等（円）'!D8/1000</f>
        <v>34940</v>
      </c>
      <c r="E7" s="59" t="s">
        <v>231</v>
      </c>
    </row>
    <row r="8" spans="1:5" ht="21.95" customHeight="1" x14ac:dyDescent="0.35">
      <c r="A8" s="56"/>
      <c r="B8" s="59"/>
      <c r="C8" s="59"/>
      <c r="D8" s="59"/>
      <c r="E8" s="59"/>
    </row>
    <row r="9" spans="1:5" ht="21.95" customHeight="1" x14ac:dyDescent="0.35">
      <c r="A9" s="60"/>
      <c r="B9" s="59" t="s">
        <v>237</v>
      </c>
      <c r="C9" s="59"/>
      <c r="D9" s="59">
        <f>'[5]一般会計等（円）'!D10/1000</f>
        <v>22921.742999999999</v>
      </c>
      <c r="E9" s="59"/>
    </row>
    <row r="10" spans="1:5" ht="21.95" customHeight="1" x14ac:dyDescent="0.35">
      <c r="A10" s="61"/>
      <c r="B10" s="57" t="s">
        <v>238</v>
      </c>
      <c r="C10" s="62"/>
      <c r="D10" s="59">
        <f>SUM(D5:D9)</f>
        <v>244047.03499999997</v>
      </c>
      <c r="E10" s="62"/>
    </row>
    <row r="11" spans="1:5" ht="21.95" customHeight="1" x14ac:dyDescent="0.35">
      <c r="A11" s="60" t="s">
        <v>239</v>
      </c>
      <c r="B11" s="57" t="s">
        <v>240</v>
      </c>
      <c r="C11" s="63" t="s">
        <v>241</v>
      </c>
      <c r="D11" s="59">
        <f>'[5]一般会計等（円）'!D12/1000</f>
        <v>471478.96799999999</v>
      </c>
      <c r="E11" s="59" t="s">
        <v>234</v>
      </c>
    </row>
    <row r="12" spans="1:5" ht="21.95" customHeight="1" x14ac:dyDescent="0.35">
      <c r="A12" s="60"/>
      <c r="B12" s="57" t="s">
        <v>242</v>
      </c>
      <c r="C12" s="63" t="s">
        <v>243</v>
      </c>
      <c r="D12" s="59">
        <f>'[5]一般会計等（円）'!D13/1000</f>
        <v>415892.36</v>
      </c>
      <c r="E12" s="59" t="s">
        <v>234</v>
      </c>
    </row>
    <row r="13" spans="1:5" ht="21.95" customHeight="1" x14ac:dyDescent="0.35">
      <c r="A13" s="60"/>
      <c r="B13" s="57" t="s">
        <v>244</v>
      </c>
      <c r="C13" s="63" t="s">
        <v>245</v>
      </c>
      <c r="D13" s="59">
        <f>'[5]一般会計等（円）'!D14/1000</f>
        <v>311663.76799999998</v>
      </c>
      <c r="E13" s="59" t="s">
        <v>234</v>
      </c>
    </row>
    <row r="14" spans="1:5" ht="21.95" customHeight="1" x14ac:dyDescent="0.35">
      <c r="A14" s="60"/>
      <c r="B14" s="57" t="s">
        <v>240</v>
      </c>
      <c r="C14" s="63" t="s">
        <v>241</v>
      </c>
      <c r="D14" s="59">
        <f>'[5]一般会計等（円）'!D15/1000</f>
        <v>302095.17599999998</v>
      </c>
      <c r="E14" s="59" t="s">
        <v>246</v>
      </c>
    </row>
    <row r="15" spans="1:5" ht="21.95" customHeight="1" x14ac:dyDescent="0.35">
      <c r="A15" s="60"/>
      <c r="B15" s="57" t="s">
        <v>247</v>
      </c>
      <c r="C15" s="63" t="s">
        <v>248</v>
      </c>
      <c r="D15" s="59">
        <f>'[5]一般会計等（円）'!D16/1000</f>
        <v>126015.519</v>
      </c>
      <c r="E15" s="59" t="s">
        <v>249</v>
      </c>
    </row>
    <row r="16" spans="1:5" ht="21.95" customHeight="1" x14ac:dyDescent="0.35">
      <c r="A16" s="60"/>
      <c r="B16" s="57"/>
      <c r="C16" s="59"/>
      <c r="D16" s="59"/>
      <c r="E16" s="59"/>
    </row>
    <row r="17" spans="1:5" ht="21.95" customHeight="1" x14ac:dyDescent="0.35">
      <c r="A17" s="60"/>
      <c r="B17" s="57" t="s">
        <v>237</v>
      </c>
      <c r="C17" s="59"/>
      <c r="D17" s="59">
        <f>'[5]一般会計等（円）'!D18/1000</f>
        <v>575907.03799999994</v>
      </c>
      <c r="E17" s="59"/>
    </row>
    <row r="18" spans="1:5" ht="21.95" customHeight="1" x14ac:dyDescent="0.35">
      <c r="A18" s="61"/>
      <c r="B18" s="57" t="s">
        <v>238</v>
      </c>
      <c r="C18" s="62"/>
      <c r="D18" s="59">
        <f>'[5]一般会計等（円）'!D19/1000</f>
        <v>2203052.8289999999</v>
      </c>
      <c r="E18" s="62"/>
    </row>
    <row r="19" spans="1:5" ht="21.95" customHeight="1" x14ac:dyDescent="0.35">
      <c r="A19" s="26" t="s">
        <v>12</v>
      </c>
      <c r="B19" s="62"/>
      <c r="C19" s="62"/>
      <c r="D19" s="59">
        <f>'[5]一般会計等（円）'!D20/1000</f>
        <v>2447099.8640000001</v>
      </c>
      <c r="E19" s="62"/>
    </row>
  </sheetData>
  <mergeCells count="2">
    <mergeCell ref="A5:A10"/>
    <mergeCell ref="A11:A18"/>
  </mergeCells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activeCell="A5" sqref="A5:A29"/>
    </sheetView>
  </sheetViews>
  <sheetFormatPr defaultColWidth="8.875" defaultRowHeight="15.75" x14ac:dyDescent="0.35"/>
  <cols>
    <col min="1" max="1" width="28.875" style="20" customWidth="1"/>
    <col min="2" max="3" width="24.875" style="20" customWidth="1"/>
    <col min="4" max="4" width="28.875" style="20" customWidth="1"/>
    <col min="5" max="5" width="24.875" style="20" customWidth="1"/>
    <col min="6" max="6" width="9.75" style="20" customWidth="1"/>
    <col min="7" max="7" width="12" style="20" customWidth="1"/>
    <col min="8" max="16384" width="8.875" style="20"/>
  </cols>
  <sheetData>
    <row r="1" spans="1:5" ht="30" x14ac:dyDescent="0.6">
      <c r="A1" s="19" t="s">
        <v>250</v>
      </c>
    </row>
    <row r="2" spans="1:5" ht="18.75" x14ac:dyDescent="0.4">
      <c r="A2" s="21"/>
    </row>
    <row r="3" spans="1:5" ht="18.75" x14ac:dyDescent="0.4">
      <c r="A3" s="21"/>
      <c r="E3" s="23" t="s">
        <v>155</v>
      </c>
    </row>
    <row r="4" spans="1:5" ht="22.5" customHeight="1" x14ac:dyDescent="0.35">
      <c r="A4" s="24" t="s">
        <v>251</v>
      </c>
      <c r="B4" s="24" t="s">
        <v>2</v>
      </c>
      <c r="C4" s="34" t="s">
        <v>252</v>
      </c>
      <c r="D4" s="34"/>
      <c r="E4" s="24" t="s">
        <v>3</v>
      </c>
    </row>
    <row r="5" spans="1:5" ht="18" customHeight="1" x14ac:dyDescent="0.35">
      <c r="A5" s="61" t="s">
        <v>253</v>
      </c>
      <c r="B5" s="61" t="s">
        <v>7</v>
      </c>
      <c r="C5" s="60" t="s">
        <v>254</v>
      </c>
      <c r="D5" s="64"/>
      <c r="E5" s="27">
        <f>'[6]（一般等）円'!E6/1000</f>
        <v>5095268.142</v>
      </c>
    </row>
    <row r="6" spans="1:5" ht="18" customHeight="1" x14ac:dyDescent="0.35">
      <c r="A6" s="61"/>
      <c r="B6" s="61"/>
      <c r="C6" s="60" t="s">
        <v>255</v>
      </c>
      <c r="D6" s="64"/>
      <c r="E6" s="27">
        <f>'[6]（一般等）円'!E7/1000</f>
        <v>164634</v>
      </c>
    </row>
    <row r="7" spans="1:5" ht="18" customHeight="1" x14ac:dyDescent="0.35">
      <c r="A7" s="61"/>
      <c r="B7" s="61"/>
      <c r="C7" s="60" t="s">
        <v>256</v>
      </c>
      <c r="D7" s="64"/>
      <c r="E7" s="27">
        <f>'[6]（一般等）円'!E8/1000</f>
        <v>5370</v>
      </c>
    </row>
    <row r="8" spans="1:5" ht="18" customHeight="1" x14ac:dyDescent="0.35">
      <c r="A8" s="61"/>
      <c r="B8" s="61"/>
      <c r="C8" s="65" t="s">
        <v>257</v>
      </c>
      <c r="D8" s="66"/>
      <c r="E8" s="27">
        <f>'[6]（一般等）円'!E9/1000</f>
        <v>18395</v>
      </c>
    </row>
    <row r="9" spans="1:5" ht="18" customHeight="1" x14ac:dyDescent="0.35">
      <c r="A9" s="61"/>
      <c r="B9" s="61"/>
      <c r="C9" s="65" t="s">
        <v>258</v>
      </c>
      <c r="D9" s="66"/>
      <c r="E9" s="27">
        <f>'[6]（一般等）円'!E10/1000</f>
        <v>20038</v>
      </c>
    </row>
    <row r="10" spans="1:5" ht="18" customHeight="1" x14ac:dyDescent="0.35">
      <c r="A10" s="61"/>
      <c r="B10" s="61"/>
      <c r="C10" s="65" t="s">
        <v>259</v>
      </c>
      <c r="D10" s="66"/>
      <c r="E10" s="27">
        <f>'[6]（一般等）円'!E11/1000</f>
        <v>555269</v>
      </c>
    </row>
    <row r="11" spans="1:5" ht="18" customHeight="1" x14ac:dyDescent="0.35">
      <c r="A11" s="61"/>
      <c r="B11" s="61"/>
      <c r="C11" s="65" t="s">
        <v>260</v>
      </c>
      <c r="D11" s="66"/>
      <c r="E11" s="27">
        <f>'[6]（一般等）円'!E12/1000</f>
        <v>66341.323999999993</v>
      </c>
    </row>
    <row r="12" spans="1:5" ht="18" customHeight="1" x14ac:dyDescent="0.35">
      <c r="A12" s="61"/>
      <c r="B12" s="61"/>
      <c r="C12" s="65" t="s">
        <v>261</v>
      </c>
      <c r="D12" s="66"/>
      <c r="E12" s="27">
        <f>'[6]（一般等）円'!E13/1000</f>
        <v>68323</v>
      </c>
    </row>
    <row r="13" spans="1:5" ht="18" customHeight="1" x14ac:dyDescent="0.35">
      <c r="A13" s="61"/>
      <c r="B13" s="61"/>
      <c r="C13" s="65" t="s">
        <v>262</v>
      </c>
      <c r="D13" s="66"/>
      <c r="E13" s="27">
        <f>'[6]（一般等）円'!E14/1000</f>
        <v>14511</v>
      </c>
    </row>
    <row r="14" spans="1:5" ht="18" customHeight="1" x14ac:dyDescent="0.35">
      <c r="A14" s="61"/>
      <c r="B14" s="61"/>
      <c r="C14" s="65" t="s">
        <v>263</v>
      </c>
      <c r="D14" s="66"/>
      <c r="E14" s="27">
        <f>'[6]（一般等）円'!E15/1000</f>
        <v>1086055</v>
      </c>
    </row>
    <row r="15" spans="1:5" ht="18" customHeight="1" x14ac:dyDescent="0.35">
      <c r="A15" s="61"/>
      <c r="B15" s="61"/>
      <c r="C15" s="65" t="s">
        <v>264</v>
      </c>
      <c r="D15" s="66"/>
      <c r="E15" s="27">
        <f>'[6]（一般等）円'!E16/1000</f>
        <v>6109</v>
      </c>
    </row>
    <row r="16" spans="1:5" ht="18" customHeight="1" x14ac:dyDescent="0.35">
      <c r="A16" s="61"/>
      <c r="B16" s="61"/>
      <c r="C16" s="65" t="s">
        <v>265</v>
      </c>
      <c r="D16" s="66"/>
      <c r="E16" s="27">
        <f>'[6]（一般等）円'!E17/1000</f>
        <v>247281.473</v>
      </c>
    </row>
    <row r="17" spans="1:5" ht="18" customHeight="1" x14ac:dyDescent="0.35">
      <c r="A17" s="61"/>
      <c r="B17" s="61"/>
      <c r="C17" s="65" t="s">
        <v>266</v>
      </c>
      <c r="D17" s="66"/>
      <c r="E17" s="27">
        <f>'[6]（一般等）円'!E18/1000</f>
        <v>18488.57</v>
      </c>
    </row>
    <row r="18" spans="1:5" ht="18" customHeight="1" x14ac:dyDescent="0.35">
      <c r="A18" s="61"/>
      <c r="B18" s="61"/>
      <c r="C18" s="65" t="s">
        <v>267</v>
      </c>
      <c r="D18" s="66"/>
      <c r="E18" s="27">
        <f>'[6]（一般等）円'!E19/1000</f>
        <v>7635</v>
      </c>
    </row>
    <row r="19" spans="1:5" ht="18" customHeight="1" x14ac:dyDescent="0.35">
      <c r="A19" s="61"/>
      <c r="B19" s="61"/>
      <c r="C19" s="61" t="s">
        <v>159</v>
      </c>
      <c r="D19" s="64"/>
      <c r="E19" s="27">
        <f>'[6]（一般等）円'!E20/1000</f>
        <v>7373718.5089999996</v>
      </c>
    </row>
    <row r="20" spans="1:5" ht="18" customHeight="1" x14ac:dyDescent="0.35">
      <c r="A20" s="61"/>
      <c r="B20" s="61" t="s">
        <v>5</v>
      </c>
      <c r="C20" s="67" t="s">
        <v>268</v>
      </c>
      <c r="D20" s="28" t="s">
        <v>269</v>
      </c>
      <c r="E20" s="27">
        <f>'[6]（一般等）円'!E21/1000</f>
        <v>77921</v>
      </c>
    </row>
    <row r="21" spans="1:5" ht="18" customHeight="1" x14ac:dyDescent="0.35">
      <c r="A21" s="61"/>
      <c r="B21" s="61"/>
      <c r="C21" s="61"/>
      <c r="D21" s="28" t="s">
        <v>270</v>
      </c>
      <c r="E21" s="27">
        <f>'[6]（一般等）円'!E22/1000</f>
        <v>38213</v>
      </c>
    </row>
    <row r="22" spans="1:5" ht="18" customHeight="1" x14ac:dyDescent="0.35">
      <c r="A22" s="61"/>
      <c r="B22" s="61"/>
      <c r="C22" s="61"/>
      <c r="D22" s="28"/>
      <c r="E22" s="27">
        <f>'[6]（一般等）円'!E23/1000</f>
        <v>0</v>
      </c>
    </row>
    <row r="23" spans="1:5" ht="18" customHeight="1" x14ac:dyDescent="0.35">
      <c r="A23" s="61"/>
      <c r="B23" s="61"/>
      <c r="C23" s="61"/>
      <c r="D23" s="26" t="s">
        <v>238</v>
      </c>
      <c r="E23" s="27">
        <f>'[6]（一般等）円'!E24/1000</f>
        <v>116134</v>
      </c>
    </row>
    <row r="24" spans="1:5" ht="18" customHeight="1" x14ac:dyDescent="0.35">
      <c r="A24" s="61"/>
      <c r="B24" s="61"/>
      <c r="C24" s="67" t="s">
        <v>271</v>
      </c>
      <c r="D24" s="28" t="s">
        <v>269</v>
      </c>
      <c r="E24" s="27">
        <f>'[6]（一般等）円'!E25/1000</f>
        <v>1058391.449</v>
      </c>
    </row>
    <row r="25" spans="1:5" ht="18" customHeight="1" x14ac:dyDescent="0.35">
      <c r="A25" s="61"/>
      <c r="B25" s="61"/>
      <c r="C25" s="61"/>
      <c r="D25" s="28" t="s">
        <v>270</v>
      </c>
      <c r="E25" s="27">
        <f>'[6]（一般等）円'!E26/1000</f>
        <v>880295.28399999999</v>
      </c>
    </row>
    <row r="26" spans="1:5" ht="18" customHeight="1" x14ac:dyDescent="0.35">
      <c r="A26" s="61"/>
      <c r="B26" s="61"/>
      <c r="C26" s="61"/>
      <c r="D26" s="28"/>
      <c r="E26" s="27">
        <f>'[6]（一般等）円'!E27/1000</f>
        <v>0</v>
      </c>
    </row>
    <row r="27" spans="1:5" ht="18" customHeight="1" x14ac:dyDescent="0.35">
      <c r="A27" s="61"/>
      <c r="B27" s="61"/>
      <c r="C27" s="61"/>
      <c r="D27" s="26" t="s">
        <v>238</v>
      </c>
      <c r="E27" s="27">
        <f>'[6]（一般等）円'!E28/1000</f>
        <v>1938686.733</v>
      </c>
    </row>
    <row r="28" spans="1:5" ht="18" customHeight="1" x14ac:dyDescent="0.35">
      <c r="A28" s="64"/>
      <c r="B28" s="64"/>
      <c r="C28" s="61" t="s">
        <v>159</v>
      </c>
      <c r="D28" s="64"/>
      <c r="E28" s="27">
        <f>'[6]（一般等）円'!E29/1000</f>
        <v>2054820.733</v>
      </c>
    </row>
    <row r="29" spans="1:5" ht="18" customHeight="1" x14ac:dyDescent="0.35">
      <c r="A29" s="64"/>
      <c r="B29" s="61" t="s">
        <v>12</v>
      </c>
      <c r="C29" s="64"/>
      <c r="D29" s="64"/>
      <c r="E29" s="27">
        <f>'[6]（一般等）円'!E30/1000</f>
        <v>9428539.2420000006</v>
      </c>
    </row>
  </sheetData>
  <mergeCells count="23">
    <mergeCell ref="B29:D29"/>
    <mergeCell ref="C18:D18"/>
    <mergeCell ref="C19:D19"/>
    <mergeCell ref="B20:B28"/>
    <mergeCell ref="C20:C23"/>
    <mergeCell ref="C24:C27"/>
    <mergeCell ref="C28:D28"/>
    <mergeCell ref="C12:D12"/>
    <mergeCell ref="C13:D13"/>
    <mergeCell ref="C14:D14"/>
    <mergeCell ref="C15:D15"/>
    <mergeCell ref="C16:D16"/>
    <mergeCell ref="C17:D17"/>
    <mergeCell ref="C4:D4"/>
    <mergeCell ref="A5:A29"/>
    <mergeCell ref="B5:B19"/>
    <mergeCell ref="C5:D5"/>
    <mergeCell ref="C6:D6"/>
    <mergeCell ref="C7:D7"/>
    <mergeCell ref="C8:D8"/>
    <mergeCell ref="C9:D9"/>
    <mergeCell ref="C10:D10"/>
    <mergeCell ref="C11:D11"/>
  </mergeCells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>
      <selection activeCell="A10" sqref="A10"/>
    </sheetView>
  </sheetViews>
  <sheetFormatPr defaultColWidth="8.875" defaultRowHeight="15.75" x14ac:dyDescent="0.35"/>
  <cols>
    <col min="1" max="1" width="60.875" style="20" customWidth="1"/>
    <col min="2" max="2" width="40.875" style="20" customWidth="1"/>
    <col min="3" max="16384" width="8.875" style="20"/>
  </cols>
  <sheetData>
    <row r="1" spans="1:2" ht="30" x14ac:dyDescent="0.6">
      <c r="A1" s="19" t="s">
        <v>272</v>
      </c>
    </row>
    <row r="2" spans="1:2" ht="18.75" x14ac:dyDescent="0.4">
      <c r="A2" s="21"/>
    </row>
    <row r="3" spans="1:2" ht="18.75" x14ac:dyDescent="0.4">
      <c r="A3" s="21"/>
      <c r="B3" s="23" t="s">
        <v>155</v>
      </c>
    </row>
    <row r="4" spans="1:2" ht="22.5" customHeight="1" x14ac:dyDescent="0.35">
      <c r="A4" s="24" t="s">
        <v>129</v>
      </c>
      <c r="B4" s="24" t="s">
        <v>219</v>
      </c>
    </row>
    <row r="5" spans="1:2" ht="18" customHeight="1" x14ac:dyDescent="0.35">
      <c r="A5" s="28" t="s">
        <v>273</v>
      </c>
      <c r="B5" s="27">
        <f>'[7]（一般）円'!B6/1000</f>
        <v>589232.44400000002</v>
      </c>
    </row>
    <row r="6" spans="1:2" ht="18" customHeight="1" x14ac:dyDescent="0.35">
      <c r="A6" s="28" t="s">
        <v>274</v>
      </c>
      <c r="B6" s="27"/>
    </row>
    <row r="7" spans="1:2" ht="18" customHeight="1" x14ac:dyDescent="0.35">
      <c r="A7" s="28" t="s">
        <v>275</v>
      </c>
      <c r="B7" s="27"/>
    </row>
    <row r="8" spans="1:2" ht="18" customHeight="1" x14ac:dyDescent="0.35">
      <c r="A8" s="26" t="s">
        <v>12</v>
      </c>
      <c r="B8" s="27">
        <f>SUM(B5:B7)</f>
        <v>589232.44400000002</v>
      </c>
    </row>
  </sheetData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workbookViewId="0">
      <selection activeCell="A8" sqref="A8"/>
    </sheetView>
  </sheetViews>
  <sheetFormatPr defaultColWidth="8.875" defaultRowHeight="11.25" x14ac:dyDescent="0.15"/>
  <cols>
    <col min="1" max="1" width="30.875" style="13" customWidth="1"/>
    <col min="2" max="8" width="15.875" style="13" customWidth="1"/>
    <col min="9" max="16384" width="8.875" style="13"/>
  </cols>
  <sheetData>
    <row r="1" spans="1:8" ht="21" x14ac:dyDescent="0.15">
      <c r="A1" s="7" t="s">
        <v>14</v>
      </c>
      <c r="B1" s="7"/>
      <c r="C1" s="7"/>
      <c r="D1" s="7"/>
      <c r="E1" s="7"/>
      <c r="F1" s="7"/>
      <c r="G1" s="7"/>
      <c r="H1" s="7"/>
    </row>
    <row r="2" spans="1:8" ht="13.5" x14ac:dyDescent="0.15">
      <c r="A2" s="6"/>
      <c r="B2" s="6"/>
      <c r="C2" s="6"/>
      <c r="D2" s="6"/>
      <c r="E2" s="6"/>
      <c r="F2" s="6"/>
      <c r="G2" s="6"/>
      <c r="H2" s="14"/>
    </row>
    <row r="3" spans="1:8" ht="13.5" x14ac:dyDescent="0.15">
      <c r="A3" s="6"/>
      <c r="B3" s="6"/>
      <c r="C3" s="6"/>
      <c r="D3" s="6"/>
      <c r="E3" s="6"/>
      <c r="F3" s="6"/>
      <c r="G3" s="6"/>
      <c r="H3" s="6"/>
    </row>
    <row r="4" spans="1:8" ht="13.5" x14ac:dyDescent="0.15">
      <c r="A4" s="6"/>
      <c r="B4" s="6"/>
      <c r="C4" s="6"/>
      <c r="D4" s="6"/>
      <c r="E4" s="6"/>
      <c r="F4" s="6"/>
      <c r="G4" s="6"/>
      <c r="H4" s="14" t="s">
        <v>1</v>
      </c>
    </row>
    <row r="5" spans="1:8" ht="33.75" x14ac:dyDescent="0.15">
      <c r="A5" s="15" t="s">
        <v>2</v>
      </c>
      <c r="B5" s="16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</row>
    <row r="6" spans="1:8" x14ac:dyDescent="0.15">
      <c r="A6" s="17" t="s">
        <v>22</v>
      </c>
      <c r="B6" s="18">
        <v>28499063</v>
      </c>
      <c r="C6" s="18">
        <v>193548</v>
      </c>
      <c r="D6" s="18">
        <v>642385</v>
      </c>
      <c r="E6" s="18">
        <v>28050226</v>
      </c>
      <c r="F6" s="18">
        <v>12108674</v>
      </c>
      <c r="G6" s="18">
        <v>466225</v>
      </c>
      <c r="H6" s="18">
        <v>15941552</v>
      </c>
    </row>
    <row r="7" spans="1:8" x14ac:dyDescent="0.15">
      <c r="A7" s="17" t="s">
        <v>23</v>
      </c>
      <c r="B7" s="18">
        <v>6852512</v>
      </c>
      <c r="C7" s="18">
        <v>24486</v>
      </c>
      <c r="D7" s="18">
        <v>338</v>
      </c>
      <c r="E7" s="18">
        <v>6876660</v>
      </c>
      <c r="F7" s="18" t="s">
        <v>13</v>
      </c>
      <c r="G7" s="18" t="s">
        <v>13</v>
      </c>
      <c r="H7" s="18">
        <v>6876660</v>
      </c>
    </row>
    <row r="8" spans="1:8" x14ac:dyDescent="0.15">
      <c r="A8" s="17" t="s">
        <v>24</v>
      </c>
      <c r="B8" s="18">
        <v>437</v>
      </c>
      <c r="C8" s="18" t="s">
        <v>13</v>
      </c>
      <c r="D8" s="18" t="s">
        <v>13</v>
      </c>
      <c r="E8" s="18">
        <v>437</v>
      </c>
      <c r="F8" s="18" t="s">
        <v>13</v>
      </c>
      <c r="G8" s="18" t="s">
        <v>13</v>
      </c>
      <c r="H8" s="18">
        <v>437</v>
      </c>
    </row>
    <row r="9" spans="1:8" x14ac:dyDescent="0.15">
      <c r="A9" s="17" t="s">
        <v>25</v>
      </c>
      <c r="B9" s="18">
        <v>21128888</v>
      </c>
      <c r="C9" s="18">
        <v>30488</v>
      </c>
      <c r="D9" s="18">
        <v>640708</v>
      </c>
      <c r="E9" s="18">
        <v>20518669</v>
      </c>
      <c r="F9" s="18">
        <v>12054877</v>
      </c>
      <c r="G9" s="18">
        <v>426682</v>
      </c>
      <c r="H9" s="18">
        <v>8463792</v>
      </c>
    </row>
    <row r="10" spans="1:8" x14ac:dyDescent="0.15">
      <c r="A10" s="17" t="s">
        <v>26</v>
      </c>
      <c r="B10" s="18">
        <v>488219</v>
      </c>
      <c r="C10" s="18">
        <v>97641</v>
      </c>
      <c r="D10" s="18" t="s">
        <v>13</v>
      </c>
      <c r="E10" s="18">
        <v>585861</v>
      </c>
      <c r="F10" s="18">
        <v>44894</v>
      </c>
      <c r="G10" s="18">
        <v>36964</v>
      </c>
      <c r="H10" s="18">
        <v>540967</v>
      </c>
    </row>
    <row r="11" spans="1:8" x14ac:dyDescent="0.15">
      <c r="A11" s="17" t="s">
        <v>27</v>
      </c>
      <c r="B11" s="18">
        <v>26316</v>
      </c>
      <c r="C11" s="18">
        <v>29366</v>
      </c>
      <c r="D11" s="18" t="s">
        <v>13</v>
      </c>
      <c r="E11" s="18">
        <v>55682</v>
      </c>
      <c r="F11" s="18">
        <v>8904</v>
      </c>
      <c r="G11" s="18">
        <v>2580</v>
      </c>
      <c r="H11" s="18">
        <v>46779</v>
      </c>
    </row>
    <row r="12" spans="1:8" x14ac:dyDescent="0.15">
      <c r="A12" s="17" t="s">
        <v>28</v>
      </c>
      <c r="B12" s="18">
        <v>0</v>
      </c>
      <c r="C12" s="18" t="s">
        <v>13</v>
      </c>
      <c r="D12" s="18" t="s">
        <v>13</v>
      </c>
      <c r="E12" s="18">
        <v>0</v>
      </c>
      <c r="F12" s="18" t="s">
        <v>13</v>
      </c>
      <c r="G12" s="18" t="s">
        <v>13</v>
      </c>
      <c r="H12" s="18">
        <v>0</v>
      </c>
    </row>
    <row r="13" spans="1:8" x14ac:dyDescent="0.15">
      <c r="A13" s="17" t="s">
        <v>29</v>
      </c>
      <c r="B13" s="18" t="s">
        <v>13</v>
      </c>
      <c r="C13" s="18" t="s">
        <v>13</v>
      </c>
      <c r="D13" s="18" t="s">
        <v>13</v>
      </c>
      <c r="E13" s="18" t="s">
        <v>13</v>
      </c>
      <c r="F13" s="18" t="s">
        <v>13</v>
      </c>
      <c r="G13" s="18" t="s">
        <v>13</v>
      </c>
      <c r="H13" s="18" t="s">
        <v>13</v>
      </c>
    </row>
    <row r="14" spans="1:8" x14ac:dyDescent="0.15">
      <c r="A14" s="17" t="s">
        <v>30</v>
      </c>
      <c r="B14" s="18" t="s">
        <v>13</v>
      </c>
      <c r="C14" s="18" t="s">
        <v>13</v>
      </c>
      <c r="D14" s="18" t="s">
        <v>13</v>
      </c>
      <c r="E14" s="18" t="s">
        <v>13</v>
      </c>
      <c r="F14" s="18" t="s">
        <v>13</v>
      </c>
      <c r="G14" s="18" t="s">
        <v>13</v>
      </c>
      <c r="H14" s="18" t="s">
        <v>13</v>
      </c>
    </row>
    <row r="15" spans="1:8" x14ac:dyDescent="0.15">
      <c r="A15" s="17" t="s">
        <v>31</v>
      </c>
      <c r="B15" s="18" t="s">
        <v>13</v>
      </c>
      <c r="C15" s="18" t="s">
        <v>13</v>
      </c>
      <c r="D15" s="18" t="s">
        <v>13</v>
      </c>
      <c r="E15" s="18" t="s">
        <v>13</v>
      </c>
      <c r="F15" s="18" t="s">
        <v>13</v>
      </c>
      <c r="G15" s="18" t="s">
        <v>13</v>
      </c>
      <c r="H15" s="18" t="s">
        <v>13</v>
      </c>
    </row>
    <row r="16" spans="1:8" x14ac:dyDescent="0.15">
      <c r="A16" s="17" t="s">
        <v>32</v>
      </c>
      <c r="B16" s="18">
        <v>2689</v>
      </c>
      <c r="C16" s="18">
        <v>11566</v>
      </c>
      <c r="D16" s="18">
        <v>1339</v>
      </c>
      <c r="E16" s="18">
        <v>12916</v>
      </c>
      <c r="F16" s="18" t="s">
        <v>13</v>
      </c>
      <c r="G16" s="18" t="s">
        <v>13</v>
      </c>
      <c r="H16" s="18">
        <v>12916</v>
      </c>
    </row>
    <row r="17" spans="1:8" x14ac:dyDescent="0.15">
      <c r="A17" s="17" t="s">
        <v>33</v>
      </c>
      <c r="B17" s="18">
        <v>11112219</v>
      </c>
      <c r="C17" s="18">
        <v>1162515</v>
      </c>
      <c r="D17" s="18">
        <v>55277</v>
      </c>
      <c r="E17" s="18">
        <v>12219458</v>
      </c>
      <c r="F17" s="18">
        <v>7551151</v>
      </c>
      <c r="G17" s="18">
        <v>747189</v>
      </c>
      <c r="H17" s="18">
        <v>4668307</v>
      </c>
    </row>
    <row r="18" spans="1:8" x14ac:dyDescent="0.15">
      <c r="A18" s="17" t="s">
        <v>34</v>
      </c>
      <c r="B18" s="18" t="s">
        <v>13</v>
      </c>
      <c r="C18" s="18" t="s">
        <v>13</v>
      </c>
      <c r="D18" s="18" t="s">
        <v>13</v>
      </c>
      <c r="E18" s="18" t="s">
        <v>13</v>
      </c>
      <c r="F18" s="18" t="s">
        <v>13</v>
      </c>
      <c r="G18" s="18" t="s">
        <v>13</v>
      </c>
      <c r="H18" s="18" t="s">
        <v>13</v>
      </c>
    </row>
    <row r="19" spans="1:8" x14ac:dyDescent="0.15">
      <c r="A19" s="17" t="s">
        <v>35</v>
      </c>
      <c r="B19" s="18">
        <v>17255</v>
      </c>
      <c r="C19" s="18">
        <v>39523</v>
      </c>
      <c r="D19" s="18">
        <v>0</v>
      </c>
      <c r="E19" s="18">
        <v>56778</v>
      </c>
      <c r="F19" s="18" t="s">
        <v>13</v>
      </c>
      <c r="G19" s="18" t="s">
        <v>13</v>
      </c>
      <c r="H19" s="18">
        <v>56778</v>
      </c>
    </row>
    <row r="20" spans="1:8" x14ac:dyDescent="0.15">
      <c r="A20" s="17" t="s">
        <v>36</v>
      </c>
      <c r="B20" s="18">
        <v>1</v>
      </c>
      <c r="C20" s="18" t="s">
        <v>13</v>
      </c>
      <c r="D20" s="18" t="s">
        <v>13</v>
      </c>
      <c r="E20" s="18">
        <v>1</v>
      </c>
      <c r="F20" s="18" t="s">
        <v>13</v>
      </c>
      <c r="G20" s="18" t="s">
        <v>13</v>
      </c>
      <c r="H20" s="18">
        <v>1</v>
      </c>
    </row>
    <row r="21" spans="1:8" x14ac:dyDescent="0.15">
      <c r="A21" s="17" t="s">
        <v>37</v>
      </c>
      <c r="B21" s="18" t="s">
        <v>13</v>
      </c>
      <c r="C21" s="18" t="s">
        <v>13</v>
      </c>
      <c r="D21" s="18" t="s">
        <v>13</v>
      </c>
      <c r="E21" s="18" t="s">
        <v>13</v>
      </c>
      <c r="F21" s="18" t="s">
        <v>13</v>
      </c>
      <c r="G21" s="18" t="s">
        <v>13</v>
      </c>
      <c r="H21" s="18" t="s">
        <v>13</v>
      </c>
    </row>
    <row r="22" spans="1:8" x14ac:dyDescent="0.15">
      <c r="A22" s="17" t="s">
        <v>38</v>
      </c>
      <c r="B22" s="18">
        <v>39729</v>
      </c>
      <c r="C22" s="18" t="s">
        <v>13</v>
      </c>
      <c r="D22" s="18" t="s">
        <v>13</v>
      </c>
      <c r="E22" s="18">
        <v>39729</v>
      </c>
      <c r="F22" s="18" t="s">
        <v>13</v>
      </c>
      <c r="G22" s="18" t="s">
        <v>13</v>
      </c>
      <c r="H22" s="18">
        <v>39729</v>
      </c>
    </row>
    <row r="23" spans="1:8" x14ac:dyDescent="0.15">
      <c r="A23" s="17" t="s">
        <v>39</v>
      </c>
      <c r="B23" s="18" t="s">
        <v>13</v>
      </c>
      <c r="C23" s="18" t="s">
        <v>13</v>
      </c>
      <c r="D23" s="18" t="s">
        <v>13</v>
      </c>
      <c r="E23" s="18" t="s">
        <v>13</v>
      </c>
      <c r="F23" s="18" t="s">
        <v>13</v>
      </c>
      <c r="G23" s="18" t="s">
        <v>13</v>
      </c>
      <c r="H23" s="18" t="s">
        <v>13</v>
      </c>
    </row>
    <row r="24" spans="1:8" x14ac:dyDescent="0.15">
      <c r="A24" s="17" t="s">
        <v>40</v>
      </c>
      <c r="B24" s="18">
        <v>33555</v>
      </c>
      <c r="C24" s="18">
        <v>23157</v>
      </c>
      <c r="D24" s="18" t="s">
        <v>13</v>
      </c>
      <c r="E24" s="18">
        <v>56712</v>
      </c>
      <c r="F24" s="18" t="s">
        <v>13</v>
      </c>
      <c r="G24" s="18" t="s">
        <v>13</v>
      </c>
      <c r="H24" s="18">
        <v>56712</v>
      </c>
    </row>
    <row r="25" spans="1:8" x14ac:dyDescent="0.15">
      <c r="A25" s="17" t="s">
        <v>41</v>
      </c>
      <c r="B25" s="18" t="s">
        <v>13</v>
      </c>
      <c r="C25" s="18" t="s">
        <v>13</v>
      </c>
      <c r="D25" s="18" t="s">
        <v>13</v>
      </c>
      <c r="E25" s="18" t="s">
        <v>13</v>
      </c>
      <c r="F25" s="18" t="s">
        <v>13</v>
      </c>
      <c r="G25" s="18" t="s">
        <v>13</v>
      </c>
      <c r="H25" s="18" t="s">
        <v>13</v>
      </c>
    </row>
    <row r="26" spans="1:8" x14ac:dyDescent="0.15">
      <c r="A26" s="17" t="s">
        <v>42</v>
      </c>
      <c r="B26" s="18" t="s">
        <v>13</v>
      </c>
      <c r="C26" s="18" t="s">
        <v>13</v>
      </c>
      <c r="D26" s="18" t="s">
        <v>13</v>
      </c>
      <c r="E26" s="18" t="s">
        <v>13</v>
      </c>
      <c r="F26" s="18" t="s">
        <v>13</v>
      </c>
      <c r="G26" s="18" t="s">
        <v>13</v>
      </c>
      <c r="H26" s="18" t="s">
        <v>13</v>
      </c>
    </row>
    <row r="27" spans="1:8" x14ac:dyDescent="0.15">
      <c r="A27" s="17" t="s">
        <v>43</v>
      </c>
      <c r="B27" s="18" t="s">
        <v>13</v>
      </c>
      <c r="C27" s="18" t="s">
        <v>13</v>
      </c>
      <c r="D27" s="18" t="s">
        <v>13</v>
      </c>
      <c r="E27" s="18" t="s">
        <v>13</v>
      </c>
      <c r="F27" s="18" t="s">
        <v>13</v>
      </c>
      <c r="G27" s="18" t="s">
        <v>13</v>
      </c>
      <c r="H27" s="18" t="s">
        <v>13</v>
      </c>
    </row>
    <row r="28" spans="1:8" x14ac:dyDescent="0.15">
      <c r="A28" s="17" t="s">
        <v>44</v>
      </c>
      <c r="B28" s="18" t="s">
        <v>13</v>
      </c>
      <c r="C28" s="18" t="s">
        <v>13</v>
      </c>
      <c r="D28" s="18" t="s">
        <v>13</v>
      </c>
      <c r="E28" s="18" t="s">
        <v>13</v>
      </c>
      <c r="F28" s="18" t="s">
        <v>13</v>
      </c>
      <c r="G28" s="18" t="s">
        <v>13</v>
      </c>
      <c r="H28" s="18" t="s">
        <v>13</v>
      </c>
    </row>
    <row r="29" spans="1:8" x14ac:dyDescent="0.15">
      <c r="A29" s="17" t="s">
        <v>45</v>
      </c>
      <c r="B29" s="18" t="s">
        <v>13</v>
      </c>
      <c r="C29" s="18" t="s">
        <v>13</v>
      </c>
      <c r="D29" s="18" t="s">
        <v>13</v>
      </c>
      <c r="E29" s="18" t="s">
        <v>13</v>
      </c>
      <c r="F29" s="18" t="s">
        <v>13</v>
      </c>
      <c r="G29" s="18" t="s">
        <v>13</v>
      </c>
      <c r="H29" s="18" t="s">
        <v>13</v>
      </c>
    </row>
    <row r="30" spans="1:8" x14ac:dyDescent="0.15">
      <c r="A30" s="17" t="s">
        <v>46</v>
      </c>
      <c r="B30" s="18">
        <v>59</v>
      </c>
      <c r="C30" s="18" t="s">
        <v>13</v>
      </c>
      <c r="D30" s="18" t="s">
        <v>13</v>
      </c>
      <c r="E30" s="18">
        <v>59</v>
      </c>
      <c r="F30" s="18" t="s">
        <v>13</v>
      </c>
      <c r="G30" s="18" t="s">
        <v>13</v>
      </c>
      <c r="H30" s="18">
        <v>59</v>
      </c>
    </row>
    <row r="31" spans="1:8" x14ac:dyDescent="0.15">
      <c r="A31" s="17" t="s">
        <v>47</v>
      </c>
      <c r="B31" s="18">
        <v>7185</v>
      </c>
      <c r="C31" s="18" t="s">
        <v>13</v>
      </c>
      <c r="D31" s="18" t="s">
        <v>13</v>
      </c>
      <c r="E31" s="18">
        <v>7185</v>
      </c>
      <c r="F31" s="18" t="s">
        <v>13</v>
      </c>
      <c r="G31" s="18" t="s">
        <v>13</v>
      </c>
      <c r="H31" s="18">
        <v>7185</v>
      </c>
    </row>
    <row r="32" spans="1:8" x14ac:dyDescent="0.15">
      <c r="A32" s="17" t="s">
        <v>48</v>
      </c>
      <c r="B32" s="18" t="s">
        <v>13</v>
      </c>
      <c r="C32" s="18" t="s">
        <v>13</v>
      </c>
      <c r="D32" s="18" t="s">
        <v>13</v>
      </c>
      <c r="E32" s="18" t="s">
        <v>13</v>
      </c>
      <c r="F32" s="18" t="s">
        <v>13</v>
      </c>
      <c r="G32" s="18" t="s">
        <v>13</v>
      </c>
      <c r="H32" s="18" t="s">
        <v>13</v>
      </c>
    </row>
    <row r="33" spans="1:8" x14ac:dyDescent="0.15">
      <c r="A33" s="17" t="s">
        <v>49</v>
      </c>
      <c r="B33" s="18" t="s">
        <v>13</v>
      </c>
      <c r="C33" s="18" t="s">
        <v>13</v>
      </c>
      <c r="D33" s="18" t="s">
        <v>13</v>
      </c>
      <c r="E33" s="18" t="s">
        <v>13</v>
      </c>
      <c r="F33" s="18" t="s">
        <v>13</v>
      </c>
      <c r="G33" s="18" t="s">
        <v>13</v>
      </c>
      <c r="H33" s="18" t="s">
        <v>13</v>
      </c>
    </row>
    <row r="34" spans="1:8" x14ac:dyDescent="0.15">
      <c r="A34" s="17" t="s">
        <v>50</v>
      </c>
      <c r="B34" s="18" t="s">
        <v>13</v>
      </c>
      <c r="C34" s="18" t="s">
        <v>13</v>
      </c>
      <c r="D34" s="18" t="s">
        <v>13</v>
      </c>
      <c r="E34" s="18" t="s">
        <v>13</v>
      </c>
      <c r="F34" s="18" t="s">
        <v>13</v>
      </c>
      <c r="G34" s="18" t="s">
        <v>13</v>
      </c>
      <c r="H34" s="18" t="s">
        <v>13</v>
      </c>
    </row>
    <row r="35" spans="1:8" x14ac:dyDescent="0.15">
      <c r="A35" s="17" t="s">
        <v>51</v>
      </c>
      <c r="B35" s="18" t="s">
        <v>13</v>
      </c>
      <c r="C35" s="18" t="s">
        <v>13</v>
      </c>
      <c r="D35" s="18" t="s">
        <v>13</v>
      </c>
      <c r="E35" s="18" t="s">
        <v>13</v>
      </c>
      <c r="F35" s="18" t="s">
        <v>13</v>
      </c>
      <c r="G35" s="18" t="s">
        <v>13</v>
      </c>
      <c r="H35" s="18" t="s">
        <v>13</v>
      </c>
    </row>
    <row r="36" spans="1:8" x14ac:dyDescent="0.15">
      <c r="A36" s="17" t="s">
        <v>52</v>
      </c>
      <c r="B36" s="18" t="s">
        <v>13</v>
      </c>
      <c r="C36" s="18" t="s">
        <v>13</v>
      </c>
      <c r="D36" s="18" t="s">
        <v>13</v>
      </c>
      <c r="E36" s="18" t="s">
        <v>13</v>
      </c>
      <c r="F36" s="18" t="s">
        <v>13</v>
      </c>
      <c r="G36" s="18" t="s">
        <v>13</v>
      </c>
      <c r="H36" s="18" t="s">
        <v>13</v>
      </c>
    </row>
    <row r="37" spans="1:8" x14ac:dyDescent="0.15">
      <c r="A37" s="17" t="s">
        <v>53</v>
      </c>
      <c r="B37" s="18" t="s">
        <v>13</v>
      </c>
      <c r="C37" s="18" t="s">
        <v>13</v>
      </c>
      <c r="D37" s="18" t="s">
        <v>13</v>
      </c>
      <c r="E37" s="18" t="s">
        <v>13</v>
      </c>
      <c r="F37" s="18" t="s">
        <v>13</v>
      </c>
      <c r="G37" s="18" t="s">
        <v>13</v>
      </c>
      <c r="H37" s="18" t="s">
        <v>13</v>
      </c>
    </row>
    <row r="38" spans="1:8" x14ac:dyDescent="0.15">
      <c r="A38" s="17" t="s">
        <v>54</v>
      </c>
      <c r="B38" s="18" t="s">
        <v>13</v>
      </c>
      <c r="C38" s="18">
        <v>640708</v>
      </c>
      <c r="D38" s="18" t="s">
        <v>13</v>
      </c>
      <c r="E38" s="18">
        <v>640708</v>
      </c>
      <c r="F38" s="18">
        <v>307947</v>
      </c>
      <c r="G38" s="18">
        <v>11928</v>
      </c>
      <c r="H38" s="18">
        <v>332761</v>
      </c>
    </row>
    <row r="39" spans="1:8" x14ac:dyDescent="0.15">
      <c r="A39" s="17" t="s">
        <v>55</v>
      </c>
      <c r="B39" s="18" t="s">
        <v>13</v>
      </c>
      <c r="C39" s="18" t="s">
        <v>13</v>
      </c>
      <c r="D39" s="18" t="s">
        <v>13</v>
      </c>
      <c r="E39" s="18" t="s">
        <v>13</v>
      </c>
      <c r="F39" s="18" t="s">
        <v>13</v>
      </c>
      <c r="G39" s="18" t="s">
        <v>13</v>
      </c>
      <c r="H39" s="18" t="s">
        <v>13</v>
      </c>
    </row>
    <row r="40" spans="1:8" x14ac:dyDescent="0.15">
      <c r="A40" s="17" t="s">
        <v>56</v>
      </c>
      <c r="B40" s="18" t="s">
        <v>13</v>
      </c>
      <c r="C40" s="18" t="s">
        <v>13</v>
      </c>
      <c r="D40" s="18" t="s">
        <v>13</v>
      </c>
      <c r="E40" s="18" t="s">
        <v>13</v>
      </c>
      <c r="F40" s="18" t="s">
        <v>13</v>
      </c>
      <c r="G40" s="18" t="s">
        <v>13</v>
      </c>
      <c r="H40" s="18" t="s">
        <v>13</v>
      </c>
    </row>
    <row r="41" spans="1:8" x14ac:dyDescent="0.15">
      <c r="A41" s="17" t="s">
        <v>57</v>
      </c>
      <c r="B41" s="18" t="s">
        <v>13</v>
      </c>
      <c r="C41" s="18" t="s">
        <v>13</v>
      </c>
      <c r="D41" s="18" t="s">
        <v>13</v>
      </c>
      <c r="E41" s="18" t="s">
        <v>13</v>
      </c>
      <c r="F41" s="18" t="s">
        <v>13</v>
      </c>
      <c r="G41" s="18" t="s">
        <v>13</v>
      </c>
      <c r="H41" s="18" t="s">
        <v>13</v>
      </c>
    </row>
    <row r="42" spans="1:8" x14ac:dyDescent="0.15">
      <c r="A42" s="17" t="s">
        <v>58</v>
      </c>
      <c r="B42" s="18" t="s">
        <v>13</v>
      </c>
      <c r="C42" s="18" t="s">
        <v>13</v>
      </c>
      <c r="D42" s="18" t="s">
        <v>13</v>
      </c>
      <c r="E42" s="18" t="s">
        <v>13</v>
      </c>
      <c r="F42" s="18" t="s">
        <v>13</v>
      </c>
      <c r="G42" s="18" t="s">
        <v>13</v>
      </c>
      <c r="H42" s="18" t="s">
        <v>13</v>
      </c>
    </row>
    <row r="43" spans="1:8" x14ac:dyDescent="0.15">
      <c r="A43" s="17" t="s">
        <v>59</v>
      </c>
      <c r="B43" s="18" t="s">
        <v>13</v>
      </c>
      <c r="C43" s="18" t="s">
        <v>13</v>
      </c>
      <c r="D43" s="18" t="s">
        <v>13</v>
      </c>
      <c r="E43" s="18" t="s">
        <v>13</v>
      </c>
      <c r="F43" s="18" t="s">
        <v>13</v>
      </c>
      <c r="G43" s="18" t="s">
        <v>13</v>
      </c>
      <c r="H43" s="18" t="s">
        <v>13</v>
      </c>
    </row>
    <row r="44" spans="1:8" x14ac:dyDescent="0.15">
      <c r="A44" s="17" t="s">
        <v>60</v>
      </c>
      <c r="B44" s="18" t="s">
        <v>13</v>
      </c>
      <c r="C44" s="18" t="s">
        <v>13</v>
      </c>
      <c r="D44" s="18" t="s">
        <v>13</v>
      </c>
      <c r="E44" s="18" t="s">
        <v>13</v>
      </c>
      <c r="F44" s="18" t="s">
        <v>13</v>
      </c>
      <c r="G44" s="18" t="s">
        <v>13</v>
      </c>
      <c r="H44" s="18" t="s">
        <v>13</v>
      </c>
    </row>
    <row r="45" spans="1:8" x14ac:dyDescent="0.15">
      <c r="A45" s="17" t="s">
        <v>61</v>
      </c>
      <c r="B45" s="18" t="s">
        <v>13</v>
      </c>
      <c r="C45" s="18" t="s">
        <v>13</v>
      </c>
      <c r="D45" s="18" t="s">
        <v>13</v>
      </c>
      <c r="E45" s="18" t="s">
        <v>13</v>
      </c>
      <c r="F45" s="18" t="s">
        <v>13</v>
      </c>
      <c r="G45" s="18" t="s">
        <v>13</v>
      </c>
      <c r="H45" s="18" t="s">
        <v>13</v>
      </c>
    </row>
    <row r="46" spans="1:8" x14ac:dyDescent="0.15">
      <c r="A46" s="17" t="s">
        <v>62</v>
      </c>
      <c r="B46" s="18">
        <v>681417</v>
      </c>
      <c r="C46" s="18" t="s">
        <v>13</v>
      </c>
      <c r="D46" s="18" t="s">
        <v>13</v>
      </c>
      <c r="E46" s="18">
        <v>681417</v>
      </c>
      <c r="F46" s="18">
        <v>518805</v>
      </c>
      <c r="G46" s="18">
        <v>10577</v>
      </c>
      <c r="H46" s="18">
        <v>162612</v>
      </c>
    </row>
    <row r="47" spans="1:8" x14ac:dyDescent="0.15">
      <c r="A47" s="17" t="s">
        <v>63</v>
      </c>
      <c r="B47" s="18">
        <v>9645260</v>
      </c>
      <c r="C47" s="18">
        <v>288694</v>
      </c>
      <c r="D47" s="18" t="s">
        <v>13</v>
      </c>
      <c r="E47" s="18">
        <v>9933954</v>
      </c>
      <c r="F47" s="18">
        <v>6612308</v>
      </c>
      <c r="G47" s="18">
        <v>717220</v>
      </c>
      <c r="H47" s="18">
        <v>3321646</v>
      </c>
    </row>
    <row r="48" spans="1:8" x14ac:dyDescent="0.15">
      <c r="A48" s="17" t="s">
        <v>64</v>
      </c>
      <c r="B48" s="18" t="s">
        <v>13</v>
      </c>
      <c r="C48" s="18" t="s">
        <v>13</v>
      </c>
      <c r="D48" s="18" t="s">
        <v>13</v>
      </c>
      <c r="E48" s="18" t="s">
        <v>13</v>
      </c>
      <c r="F48" s="18" t="s">
        <v>13</v>
      </c>
      <c r="G48" s="18" t="s">
        <v>13</v>
      </c>
      <c r="H48" s="18" t="s">
        <v>13</v>
      </c>
    </row>
    <row r="49" spans="1:8" x14ac:dyDescent="0.15">
      <c r="A49" s="17" t="s">
        <v>65</v>
      </c>
      <c r="B49" s="18" t="s">
        <v>13</v>
      </c>
      <c r="C49" s="18" t="s">
        <v>13</v>
      </c>
      <c r="D49" s="18" t="s">
        <v>13</v>
      </c>
      <c r="E49" s="18" t="s">
        <v>13</v>
      </c>
      <c r="F49" s="18" t="s">
        <v>13</v>
      </c>
      <c r="G49" s="18" t="s">
        <v>13</v>
      </c>
      <c r="H49" s="18" t="s">
        <v>13</v>
      </c>
    </row>
    <row r="50" spans="1:8" x14ac:dyDescent="0.15">
      <c r="A50" s="17" t="s">
        <v>66</v>
      </c>
      <c r="B50" s="18" t="s">
        <v>13</v>
      </c>
      <c r="C50" s="18" t="s">
        <v>13</v>
      </c>
      <c r="D50" s="18" t="s">
        <v>13</v>
      </c>
      <c r="E50" s="18" t="s">
        <v>13</v>
      </c>
      <c r="F50" s="18" t="s">
        <v>13</v>
      </c>
      <c r="G50" s="18" t="s">
        <v>13</v>
      </c>
      <c r="H50" s="18" t="s">
        <v>13</v>
      </c>
    </row>
    <row r="51" spans="1:8" x14ac:dyDescent="0.15">
      <c r="A51" s="17" t="s">
        <v>67</v>
      </c>
      <c r="B51" s="18" t="s">
        <v>13</v>
      </c>
      <c r="C51" s="18" t="s">
        <v>13</v>
      </c>
      <c r="D51" s="18" t="s">
        <v>13</v>
      </c>
      <c r="E51" s="18" t="s">
        <v>13</v>
      </c>
      <c r="F51" s="18" t="s">
        <v>13</v>
      </c>
      <c r="G51" s="18" t="s">
        <v>13</v>
      </c>
      <c r="H51" s="18" t="s">
        <v>13</v>
      </c>
    </row>
    <row r="52" spans="1:8" x14ac:dyDescent="0.15">
      <c r="A52" s="17" t="s">
        <v>68</v>
      </c>
      <c r="B52" s="18">
        <v>263863</v>
      </c>
      <c r="C52" s="18">
        <v>2484</v>
      </c>
      <c r="D52" s="18" t="s">
        <v>13</v>
      </c>
      <c r="E52" s="18">
        <v>266347</v>
      </c>
      <c r="F52" s="18">
        <v>112091</v>
      </c>
      <c r="G52" s="18">
        <v>7463</v>
      </c>
      <c r="H52" s="18">
        <v>154256</v>
      </c>
    </row>
    <row r="53" spans="1:8" x14ac:dyDescent="0.15">
      <c r="A53" s="17" t="s">
        <v>69</v>
      </c>
      <c r="B53" s="18" t="s">
        <v>13</v>
      </c>
      <c r="C53" s="18" t="s">
        <v>13</v>
      </c>
      <c r="D53" s="18" t="s">
        <v>13</v>
      </c>
      <c r="E53" s="18" t="s">
        <v>13</v>
      </c>
      <c r="F53" s="18" t="s">
        <v>13</v>
      </c>
      <c r="G53" s="18" t="s">
        <v>13</v>
      </c>
      <c r="H53" s="18" t="s">
        <v>13</v>
      </c>
    </row>
    <row r="54" spans="1:8" x14ac:dyDescent="0.15">
      <c r="A54" s="17" t="s">
        <v>70</v>
      </c>
      <c r="B54" s="18">
        <v>5076</v>
      </c>
      <c r="C54" s="18" t="s">
        <v>13</v>
      </c>
      <c r="D54" s="18">
        <v>5076</v>
      </c>
      <c r="E54" s="18" t="s">
        <v>13</v>
      </c>
      <c r="F54" s="18" t="s">
        <v>13</v>
      </c>
      <c r="G54" s="18" t="s">
        <v>13</v>
      </c>
      <c r="H54" s="18" t="s">
        <v>13</v>
      </c>
    </row>
    <row r="55" spans="1:8" x14ac:dyDescent="0.15">
      <c r="A55" s="17" t="s">
        <v>71</v>
      </c>
      <c r="B55" s="18" t="s">
        <v>13</v>
      </c>
      <c r="C55" s="18" t="s">
        <v>13</v>
      </c>
      <c r="D55" s="18" t="s">
        <v>13</v>
      </c>
      <c r="E55" s="18" t="s">
        <v>13</v>
      </c>
      <c r="F55" s="18" t="s">
        <v>13</v>
      </c>
      <c r="G55" s="18" t="s">
        <v>13</v>
      </c>
      <c r="H55" s="18" t="s">
        <v>13</v>
      </c>
    </row>
    <row r="56" spans="1:8" x14ac:dyDescent="0.15">
      <c r="A56" s="17" t="s">
        <v>72</v>
      </c>
      <c r="B56" s="18" t="s">
        <v>13</v>
      </c>
      <c r="C56" s="18" t="s">
        <v>13</v>
      </c>
      <c r="D56" s="18" t="s">
        <v>13</v>
      </c>
      <c r="E56" s="18" t="s">
        <v>13</v>
      </c>
      <c r="F56" s="18" t="s">
        <v>13</v>
      </c>
      <c r="G56" s="18" t="s">
        <v>13</v>
      </c>
      <c r="H56" s="18" t="s">
        <v>13</v>
      </c>
    </row>
    <row r="57" spans="1:8" x14ac:dyDescent="0.15">
      <c r="A57" s="17" t="s">
        <v>73</v>
      </c>
      <c r="B57" s="18" t="s">
        <v>13</v>
      </c>
      <c r="C57" s="18" t="s">
        <v>13</v>
      </c>
      <c r="D57" s="18" t="s">
        <v>13</v>
      </c>
      <c r="E57" s="18" t="s">
        <v>13</v>
      </c>
      <c r="F57" s="18" t="s">
        <v>13</v>
      </c>
      <c r="G57" s="18" t="s">
        <v>13</v>
      </c>
      <c r="H57" s="18" t="s">
        <v>13</v>
      </c>
    </row>
    <row r="58" spans="1:8" x14ac:dyDescent="0.15">
      <c r="A58" s="17" t="s">
        <v>74</v>
      </c>
      <c r="B58" s="18" t="s">
        <v>13</v>
      </c>
      <c r="C58" s="18" t="s">
        <v>13</v>
      </c>
      <c r="D58" s="18" t="s">
        <v>13</v>
      </c>
      <c r="E58" s="18" t="s">
        <v>13</v>
      </c>
      <c r="F58" s="18" t="s">
        <v>13</v>
      </c>
      <c r="G58" s="18" t="s">
        <v>13</v>
      </c>
      <c r="H58" s="18" t="s">
        <v>13</v>
      </c>
    </row>
    <row r="59" spans="1:8" x14ac:dyDescent="0.15">
      <c r="A59" s="17" t="s">
        <v>75</v>
      </c>
      <c r="B59" s="18" t="s">
        <v>13</v>
      </c>
      <c r="C59" s="18" t="s">
        <v>13</v>
      </c>
      <c r="D59" s="18" t="s">
        <v>13</v>
      </c>
      <c r="E59" s="18" t="s">
        <v>13</v>
      </c>
      <c r="F59" s="18" t="s">
        <v>13</v>
      </c>
      <c r="G59" s="18" t="s">
        <v>13</v>
      </c>
      <c r="H59" s="18" t="s">
        <v>13</v>
      </c>
    </row>
    <row r="60" spans="1:8" x14ac:dyDescent="0.15">
      <c r="A60" s="17" t="s">
        <v>76</v>
      </c>
      <c r="B60" s="18" t="s">
        <v>13</v>
      </c>
      <c r="C60" s="18" t="s">
        <v>13</v>
      </c>
      <c r="D60" s="18" t="s">
        <v>13</v>
      </c>
      <c r="E60" s="18" t="s">
        <v>13</v>
      </c>
      <c r="F60" s="18" t="s">
        <v>13</v>
      </c>
      <c r="G60" s="18" t="s">
        <v>13</v>
      </c>
      <c r="H60" s="18" t="s">
        <v>13</v>
      </c>
    </row>
    <row r="61" spans="1:8" x14ac:dyDescent="0.15">
      <c r="A61" s="17" t="s">
        <v>77</v>
      </c>
      <c r="B61" s="18">
        <v>418818</v>
      </c>
      <c r="C61" s="18">
        <v>167949</v>
      </c>
      <c r="D61" s="18">
        <v>50201</v>
      </c>
      <c r="E61" s="18">
        <v>536566</v>
      </c>
      <c r="F61" s="18" t="s">
        <v>13</v>
      </c>
      <c r="G61" s="18" t="s">
        <v>13</v>
      </c>
      <c r="H61" s="18">
        <v>536566</v>
      </c>
    </row>
    <row r="62" spans="1:8" x14ac:dyDescent="0.15">
      <c r="A62" s="17" t="s">
        <v>78</v>
      </c>
      <c r="B62" s="18">
        <v>482808</v>
      </c>
      <c r="C62" s="18">
        <v>72201</v>
      </c>
      <c r="D62" s="18">
        <v>13011</v>
      </c>
      <c r="E62" s="18">
        <v>541998</v>
      </c>
      <c r="F62" s="18">
        <v>393025</v>
      </c>
      <c r="G62" s="18">
        <v>20687</v>
      </c>
      <c r="H62" s="18">
        <v>148972</v>
      </c>
    </row>
    <row r="63" spans="1:8" x14ac:dyDescent="0.15">
      <c r="A63" s="17" t="s">
        <v>79</v>
      </c>
      <c r="B63" s="18">
        <v>59687</v>
      </c>
      <c r="C63" s="18">
        <v>27420</v>
      </c>
      <c r="D63" s="18" t="s">
        <v>13</v>
      </c>
      <c r="E63" s="18">
        <v>87108</v>
      </c>
      <c r="F63" s="18">
        <v>21385</v>
      </c>
      <c r="G63" s="18">
        <v>3649</v>
      </c>
      <c r="H63" s="18">
        <v>65722</v>
      </c>
    </row>
    <row r="64" spans="1:8" x14ac:dyDescent="0.15">
      <c r="A64" s="17" t="s">
        <v>80</v>
      </c>
      <c r="B64" s="18">
        <v>423121</v>
      </c>
      <c r="C64" s="18">
        <v>44780</v>
      </c>
      <c r="D64" s="18">
        <v>13011</v>
      </c>
      <c r="E64" s="18">
        <v>454890</v>
      </c>
      <c r="F64" s="18">
        <v>371640</v>
      </c>
      <c r="G64" s="18">
        <v>17038</v>
      </c>
      <c r="H64" s="18">
        <v>83250</v>
      </c>
    </row>
    <row r="65" spans="1:8" x14ac:dyDescent="0.15">
      <c r="A65" s="17" t="s">
        <v>81</v>
      </c>
      <c r="B65" s="18" t="s">
        <v>13</v>
      </c>
      <c r="C65" s="18" t="s">
        <v>13</v>
      </c>
      <c r="D65" s="18" t="s">
        <v>13</v>
      </c>
      <c r="E65" s="18" t="s">
        <v>13</v>
      </c>
      <c r="F65" s="18" t="s">
        <v>13</v>
      </c>
      <c r="G65" s="18" t="s">
        <v>13</v>
      </c>
      <c r="H65" s="18" t="s">
        <v>13</v>
      </c>
    </row>
    <row r="66" spans="1:8" x14ac:dyDescent="0.15">
      <c r="A66" s="17" t="s">
        <v>12</v>
      </c>
      <c r="B66" s="18">
        <v>40094090</v>
      </c>
      <c r="C66" s="18">
        <v>1428264</v>
      </c>
      <c r="D66" s="18">
        <v>710673</v>
      </c>
      <c r="E66" s="18">
        <v>40811681</v>
      </c>
      <c r="F66" s="18">
        <v>20052851</v>
      </c>
      <c r="G66" s="18">
        <v>1234102</v>
      </c>
      <c r="H66" s="18">
        <v>20758831</v>
      </c>
    </row>
  </sheetData>
  <mergeCells count="1">
    <mergeCell ref="A1:H1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A5" sqref="A5"/>
    </sheetView>
  </sheetViews>
  <sheetFormatPr defaultColWidth="8.875" defaultRowHeight="11.25" x14ac:dyDescent="0.15"/>
  <cols>
    <col min="1" max="1" width="30.875" style="13" customWidth="1"/>
    <col min="2" max="11" width="15.875" style="13" customWidth="1"/>
    <col min="12" max="16384" width="8.875" style="13"/>
  </cols>
  <sheetData>
    <row r="1" spans="1:9" ht="21" x14ac:dyDescent="0.15">
      <c r="A1" s="7" t="s">
        <v>82</v>
      </c>
      <c r="B1" s="7"/>
      <c r="C1" s="7"/>
      <c r="D1" s="7"/>
      <c r="E1" s="7"/>
      <c r="F1" s="7"/>
      <c r="G1" s="7"/>
      <c r="H1" s="7"/>
      <c r="I1" s="7"/>
    </row>
    <row r="2" spans="1:9" ht="13.5" x14ac:dyDescent="0.15">
      <c r="A2" s="6"/>
      <c r="B2" s="6"/>
      <c r="C2" s="6"/>
      <c r="D2" s="6"/>
      <c r="E2" s="6"/>
      <c r="F2" s="6"/>
      <c r="G2" s="6"/>
      <c r="H2" s="6"/>
      <c r="I2" s="14"/>
    </row>
    <row r="3" spans="1:9" ht="13.5" x14ac:dyDescent="0.15">
      <c r="A3" s="6"/>
      <c r="B3" s="6"/>
      <c r="C3" s="6"/>
      <c r="D3" s="6"/>
      <c r="E3" s="6"/>
      <c r="F3" s="6"/>
      <c r="G3" s="6"/>
      <c r="H3" s="6"/>
      <c r="I3" s="6"/>
    </row>
    <row r="4" spans="1:9" ht="13.5" x14ac:dyDescent="0.15">
      <c r="A4" s="6"/>
      <c r="B4" s="6"/>
      <c r="C4" s="6"/>
      <c r="D4" s="6"/>
      <c r="E4" s="6"/>
      <c r="F4" s="6"/>
      <c r="G4" s="6"/>
      <c r="H4" s="6"/>
      <c r="I4" s="14" t="s">
        <v>1</v>
      </c>
    </row>
    <row r="5" spans="1:9" ht="22.5" x14ac:dyDescent="0.15">
      <c r="A5" s="15" t="s">
        <v>2</v>
      </c>
      <c r="B5" s="16" t="s">
        <v>83</v>
      </c>
      <c r="C5" s="15" t="s">
        <v>84</v>
      </c>
      <c r="D5" s="15" t="s">
        <v>85</v>
      </c>
      <c r="E5" s="15" t="s">
        <v>86</v>
      </c>
      <c r="F5" s="15" t="s">
        <v>87</v>
      </c>
      <c r="G5" s="15" t="s">
        <v>88</v>
      </c>
      <c r="H5" s="15" t="s">
        <v>89</v>
      </c>
      <c r="I5" s="15" t="s">
        <v>12</v>
      </c>
    </row>
    <row r="6" spans="1:9" x14ac:dyDescent="0.15">
      <c r="A6" s="17" t="s">
        <v>22</v>
      </c>
      <c r="B6" s="18">
        <v>1732058</v>
      </c>
      <c r="C6" s="18">
        <v>7862470</v>
      </c>
      <c r="D6" s="18">
        <v>1751692</v>
      </c>
      <c r="E6" s="18">
        <v>884945</v>
      </c>
      <c r="F6" s="18">
        <v>245896</v>
      </c>
      <c r="G6" s="18">
        <v>64021</v>
      </c>
      <c r="H6" s="18">
        <v>3388083</v>
      </c>
      <c r="I6" s="18">
        <v>15941552</v>
      </c>
    </row>
    <row r="7" spans="1:9" x14ac:dyDescent="0.15">
      <c r="A7" s="17" t="s">
        <v>23</v>
      </c>
      <c r="B7" s="18">
        <v>517414</v>
      </c>
      <c r="C7" s="18">
        <v>4449095</v>
      </c>
      <c r="D7" s="18">
        <v>448939</v>
      </c>
      <c r="E7" s="18">
        <v>307247</v>
      </c>
      <c r="F7" s="18">
        <v>50853</v>
      </c>
      <c r="G7" s="18">
        <v>14621</v>
      </c>
      <c r="H7" s="18">
        <v>1076104</v>
      </c>
      <c r="I7" s="18">
        <v>6876660</v>
      </c>
    </row>
    <row r="8" spans="1:9" x14ac:dyDescent="0.15">
      <c r="A8" s="17" t="s">
        <v>24</v>
      </c>
      <c r="B8" s="18" t="s">
        <v>13</v>
      </c>
      <c r="C8" s="18" t="s">
        <v>13</v>
      </c>
      <c r="D8" s="18" t="s">
        <v>13</v>
      </c>
      <c r="E8" s="18" t="s">
        <v>13</v>
      </c>
      <c r="F8" s="18" t="s">
        <v>13</v>
      </c>
      <c r="G8" s="18" t="s">
        <v>13</v>
      </c>
      <c r="H8" s="18">
        <v>437</v>
      </c>
      <c r="I8" s="18">
        <v>437</v>
      </c>
    </row>
    <row r="9" spans="1:9" x14ac:dyDescent="0.15">
      <c r="A9" s="17" t="s">
        <v>25</v>
      </c>
      <c r="B9" s="18">
        <v>1176507</v>
      </c>
      <c r="C9" s="18">
        <v>3002500</v>
      </c>
      <c r="D9" s="18">
        <v>1286080</v>
      </c>
      <c r="E9" s="18">
        <v>551628</v>
      </c>
      <c r="F9" s="18">
        <v>195043</v>
      </c>
      <c r="G9" s="18">
        <v>8150</v>
      </c>
      <c r="H9" s="18">
        <v>2243884</v>
      </c>
      <c r="I9" s="18">
        <v>8463792</v>
      </c>
    </row>
    <row r="10" spans="1:9" x14ac:dyDescent="0.15">
      <c r="A10" s="17" t="s">
        <v>26</v>
      </c>
      <c r="B10" s="18">
        <v>14288</v>
      </c>
      <c r="C10" s="18">
        <v>400037</v>
      </c>
      <c r="D10" s="18">
        <v>14260</v>
      </c>
      <c r="E10" s="18">
        <v>26070</v>
      </c>
      <c r="F10" s="18" t="s">
        <v>13</v>
      </c>
      <c r="G10" s="18">
        <v>20639</v>
      </c>
      <c r="H10" s="18">
        <v>65673</v>
      </c>
      <c r="I10" s="18">
        <v>540967</v>
      </c>
    </row>
    <row r="11" spans="1:9" x14ac:dyDescent="0.15">
      <c r="A11" s="17" t="s">
        <v>27</v>
      </c>
      <c r="B11" s="18">
        <v>23848</v>
      </c>
      <c r="C11" s="18">
        <v>6616</v>
      </c>
      <c r="D11" s="18">
        <v>2413</v>
      </c>
      <c r="E11" s="18">
        <v>0</v>
      </c>
      <c r="F11" s="18">
        <v>0</v>
      </c>
      <c r="G11" s="18">
        <v>13267</v>
      </c>
      <c r="H11" s="18">
        <v>634</v>
      </c>
      <c r="I11" s="18">
        <v>46779</v>
      </c>
    </row>
    <row r="12" spans="1:9" x14ac:dyDescent="0.15">
      <c r="A12" s="17" t="s">
        <v>28</v>
      </c>
      <c r="B12" s="18" t="s">
        <v>13</v>
      </c>
      <c r="C12" s="18" t="s">
        <v>13</v>
      </c>
      <c r="D12" s="18" t="s">
        <v>13</v>
      </c>
      <c r="E12" s="18" t="s">
        <v>13</v>
      </c>
      <c r="F12" s="18">
        <v>0</v>
      </c>
      <c r="G12" s="18" t="s">
        <v>13</v>
      </c>
      <c r="H12" s="18" t="s">
        <v>13</v>
      </c>
      <c r="I12" s="18">
        <v>0</v>
      </c>
    </row>
    <row r="13" spans="1:9" x14ac:dyDescent="0.15">
      <c r="A13" s="17" t="s">
        <v>29</v>
      </c>
      <c r="B13" s="18" t="s">
        <v>13</v>
      </c>
      <c r="C13" s="18" t="s">
        <v>13</v>
      </c>
      <c r="D13" s="18" t="s">
        <v>13</v>
      </c>
      <c r="E13" s="18" t="s">
        <v>13</v>
      </c>
      <c r="F13" s="18" t="s">
        <v>13</v>
      </c>
      <c r="G13" s="18" t="s">
        <v>13</v>
      </c>
      <c r="H13" s="18" t="s">
        <v>13</v>
      </c>
      <c r="I13" s="18" t="s">
        <v>13</v>
      </c>
    </row>
    <row r="14" spans="1:9" x14ac:dyDescent="0.15">
      <c r="A14" s="17" t="s">
        <v>30</v>
      </c>
      <c r="B14" s="18" t="s">
        <v>13</v>
      </c>
      <c r="C14" s="18" t="s">
        <v>13</v>
      </c>
      <c r="D14" s="18" t="s">
        <v>13</v>
      </c>
      <c r="E14" s="18" t="s">
        <v>13</v>
      </c>
      <c r="F14" s="18" t="s">
        <v>13</v>
      </c>
      <c r="G14" s="18" t="s">
        <v>13</v>
      </c>
      <c r="H14" s="18" t="s">
        <v>13</v>
      </c>
      <c r="I14" s="18" t="s">
        <v>13</v>
      </c>
    </row>
    <row r="15" spans="1:9" x14ac:dyDescent="0.15">
      <c r="A15" s="17" t="s">
        <v>31</v>
      </c>
      <c r="B15" s="18" t="s">
        <v>13</v>
      </c>
      <c r="C15" s="18" t="s">
        <v>13</v>
      </c>
      <c r="D15" s="18" t="s">
        <v>13</v>
      </c>
      <c r="E15" s="18" t="s">
        <v>13</v>
      </c>
      <c r="F15" s="18" t="s">
        <v>13</v>
      </c>
      <c r="G15" s="18" t="s">
        <v>13</v>
      </c>
      <c r="H15" s="18" t="s">
        <v>13</v>
      </c>
      <c r="I15" s="18" t="s">
        <v>13</v>
      </c>
    </row>
    <row r="16" spans="1:9" x14ac:dyDescent="0.15">
      <c r="A16" s="17" t="s">
        <v>32</v>
      </c>
      <c r="B16" s="18" t="s">
        <v>13</v>
      </c>
      <c r="C16" s="18">
        <v>4222</v>
      </c>
      <c r="D16" s="18" t="s">
        <v>13</v>
      </c>
      <c r="E16" s="18" t="s">
        <v>13</v>
      </c>
      <c r="F16" s="18" t="s">
        <v>13</v>
      </c>
      <c r="G16" s="18">
        <v>7344</v>
      </c>
      <c r="H16" s="18">
        <v>1350</v>
      </c>
      <c r="I16" s="18">
        <v>12916</v>
      </c>
    </row>
    <row r="17" spans="1:9" x14ac:dyDescent="0.15">
      <c r="A17" s="17" t="s">
        <v>33</v>
      </c>
      <c r="B17" s="18">
        <v>4620612</v>
      </c>
      <c r="C17" s="18" t="s">
        <v>13</v>
      </c>
      <c r="D17" s="18">
        <v>114</v>
      </c>
      <c r="E17" s="18" t="s">
        <v>13</v>
      </c>
      <c r="F17" s="18">
        <v>7696</v>
      </c>
      <c r="G17" s="18" t="s">
        <v>13</v>
      </c>
      <c r="H17" s="18">
        <v>39884</v>
      </c>
      <c r="I17" s="18">
        <v>4668307</v>
      </c>
    </row>
    <row r="18" spans="1:9" x14ac:dyDescent="0.15">
      <c r="A18" s="17" t="s">
        <v>34</v>
      </c>
      <c r="B18" s="18" t="s">
        <v>13</v>
      </c>
      <c r="C18" s="18" t="s">
        <v>13</v>
      </c>
      <c r="D18" s="18" t="s">
        <v>13</v>
      </c>
      <c r="E18" s="18" t="s">
        <v>13</v>
      </c>
      <c r="F18" s="18" t="s">
        <v>13</v>
      </c>
      <c r="G18" s="18" t="s">
        <v>13</v>
      </c>
      <c r="H18" s="18" t="s">
        <v>13</v>
      </c>
      <c r="I18" s="18" t="s">
        <v>13</v>
      </c>
    </row>
    <row r="19" spans="1:9" x14ac:dyDescent="0.15">
      <c r="A19" s="17" t="s">
        <v>35</v>
      </c>
      <c r="B19" s="18">
        <v>56778</v>
      </c>
      <c r="C19" s="18" t="s">
        <v>13</v>
      </c>
      <c r="D19" s="18" t="s">
        <v>13</v>
      </c>
      <c r="E19" s="18" t="s">
        <v>13</v>
      </c>
      <c r="F19" s="18" t="s">
        <v>13</v>
      </c>
      <c r="G19" s="18" t="s">
        <v>13</v>
      </c>
      <c r="H19" s="18">
        <v>0</v>
      </c>
      <c r="I19" s="18">
        <v>56778</v>
      </c>
    </row>
    <row r="20" spans="1:9" x14ac:dyDescent="0.15">
      <c r="A20" s="17" t="s">
        <v>36</v>
      </c>
      <c r="B20" s="18">
        <v>1</v>
      </c>
      <c r="C20" s="18" t="s">
        <v>13</v>
      </c>
      <c r="D20" s="18" t="s">
        <v>13</v>
      </c>
      <c r="E20" s="18" t="s">
        <v>13</v>
      </c>
      <c r="F20" s="18" t="s">
        <v>13</v>
      </c>
      <c r="G20" s="18" t="s">
        <v>13</v>
      </c>
      <c r="H20" s="18" t="s">
        <v>13</v>
      </c>
      <c r="I20" s="18">
        <v>1</v>
      </c>
    </row>
    <row r="21" spans="1:9" x14ac:dyDescent="0.15">
      <c r="A21" s="17" t="s">
        <v>37</v>
      </c>
      <c r="B21" s="18" t="s">
        <v>13</v>
      </c>
      <c r="C21" s="18" t="s">
        <v>13</v>
      </c>
      <c r="D21" s="18" t="s">
        <v>13</v>
      </c>
      <c r="E21" s="18" t="s">
        <v>13</v>
      </c>
      <c r="F21" s="18" t="s">
        <v>13</v>
      </c>
      <c r="G21" s="18" t="s">
        <v>13</v>
      </c>
      <c r="H21" s="18" t="s">
        <v>13</v>
      </c>
      <c r="I21" s="18" t="s">
        <v>13</v>
      </c>
    </row>
    <row r="22" spans="1:9" x14ac:dyDescent="0.15">
      <c r="A22" s="17" t="s">
        <v>38</v>
      </c>
      <c r="B22" s="18" t="s">
        <v>13</v>
      </c>
      <c r="C22" s="18" t="s">
        <v>13</v>
      </c>
      <c r="D22" s="18" t="s">
        <v>13</v>
      </c>
      <c r="E22" s="18" t="s">
        <v>13</v>
      </c>
      <c r="F22" s="18" t="s">
        <v>13</v>
      </c>
      <c r="G22" s="18" t="s">
        <v>13</v>
      </c>
      <c r="H22" s="18">
        <v>39729</v>
      </c>
      <c r="I22" s="18">
        <v>39729</v>
      </c>
    </row>
    <row r="23" spans="1:9" x14ac:dyDescent="0.15">
      <c r="A23" s="17" t="s">
        <v>39</v>
      </c>
      <c r="B23" s="18" t="s">
        <v>13</v>
      </c>
      <c r="C23" s="18" t="s">
        <v>13</v>
      </c>
      <c r="D23" s="18" t="s">
        <v>13</v>
      </c>
      <c r="E23" s="18" t="s">
        <v>13</v>
      </c>
      <c r="F23" s="18" t="s">
        <v>13</v>
      </c>
      <c r="G23" s="18" t="s">
        <v>13</v>
      </c>
      <c r="H23" s="18" t="s">
        <v>13</v>
      </c>
      <c r="I23" s="18" t="s">
        <v>13</v>
      </c>
    </row>
    <row r="24" spans="1:9" x14ac:dyDescent="0.15">
      <c r="A24" s="17" t="s">
        <v>40</v>
      </c>
      <c r="B24" s="18">
        <v>55171</v>
      </c>
      <c r="C24" s="18" t="s">
        <v>13</v>
      </c>
      <c r="D24" s="18">
        <v>114</v>
      </c>
      <c r="E24" s="18" t="s">
        <v>13</v>
      </c>
      <c r="F24" s="18">
        <v>1290</v>
      </c>
      <c r="G24" s="18" t="s">
        <v>13</v>
      </c>
      <c r="H24" s="18">
        <v>138</v>
      </c>
      <c r="I24" s="18">
        <v>56712</v>
      </c>
    </row>
    <row r="25" spans="1:9" x14ac:dyDescent="0.15">
      <c r="A25" s="17" t="s">
        <v>41</v>
      </c>
      <c r="B25" s="18" t="s">
        <v>13</v>
      </c>
      <c r="C25" s="18" t="s">
        <v>13</v>
      </c>
      <c r="D25" s="18" t="s">
        <v>13</v>
      </c>
      <c r="E25" s="18" t="s">
        <v>13</v>
      </c>
      <c r="F25" s="18" t="s">
        <v>13</v>
      </c>
      <c r="G25" s="18" t="s">
        <v>13</v>
      </c>
      <c r="H25" s="18" t="s">
        <v>13</v>
      </c>
      <c r="I25" s="18" t="s">
        <v>13</v>
      </c>
    </row>
    <row r="26" spans="1:9" x14ac:dyDescent="0.15">
      <c r="A26" s="17" t="s">
        <v>42</v>
      </c>
      <c r="B26" s="18" t="s">
        <v>13</v>
      </c>
      <c r="C26" s="18" t="s">
        <v>13</v>
      </c>
      <c r="D26" s="18" t="s">
        <v>13</v>
      </c>
      <c r="E26" s="18" t="s">
        <v>13</v>
      </c>
      <c r="F26" s="18" t="s">
        <v>13</v>
      </c>
      <c r="G26" s="18" t="s">
        <v>13</v>
      </c>
      <c r="H26" s="18" t="s">
        <v>13</v>
      </c>
      <c r="I26" s="18" t="s">
        <v>13</v>
      </c>
    </row>
    <row r="27" spans="1:9" x14ac:dyDescent="0.15">
      <c r="A27" s="17" t="s">
        <v>43</v>
      </c>
      <c r="B27" s="18" t="s">
        <v>13</v>
      </c>
      <c r="C27" s="18" t="s">
        <v>13</v>
      </c>
      <c r="D27" s="18" t="s">
        <v>13</v>
      </c>
      <c r="E27" s="18" t="s">
        <v>13</v>
      </c>
      <c r="F27" s="18" t="s">
        <v>13</v>
      </c>
      <c r="G27" s="18" t="s">
        <v>13</v>
      </c>
      <c r="H27" s="18" t="s">
        <v>13</v>
      </c>
      <c r="I27" s="18" t="s">
        <v>13</v>
      </c>
    </row>
    <row r="28" spans="1:9" x14ac:dyDescent="0.15">
      <c r="A28" s="17" t="s">
        <v>44</v>
      </c>
      <c r="B28" s="18" t="s">
        <v>13</v>
      </c>
      <c r="C28" s="18" t="s">
        <v>13</v>
      </c>
      <c r="D28" s="18" t="s">
        <v>13</v>
      </c>
      <c r="E28" s="18" t="s">
        <v>13</v>
      </c>
      <c r="F28" s="18" t="s">
        <v>13</v>
      </c>
      <c r="G28" s="18" t="s">
        <v>13</v>
      </c>
      <c r="H28" s="18" t="s">
        <v>13</v>
      </c>
      <c r="I28" s="18" t="s">
        <v>13</v>
      </c>
    </row>
    <row r="29" spans="1:9" x14ac:dyDescent="0.15">
      <c r="A29" s="17" t="s">
        <v>45</v>
      </c>
      <c r="B29" s="18" t="s">
        <v>13</v>
      </c>
      <c r="C29" s="18" t="s">
        <v>13</v>
      </c>
      <c r="D29" s="18" t="s">
        <v>13</v>
      </c>
      <c r="E29" s="18" t="s">
        <v>13</v>
      </c>
      <c r="F29" s="18" t="s">
        <v>13</v>
      </c>
      <c r="G29" s="18" t="s">
        <v>13</v>
      </c>
      <c r="H29" s="18" t="s">
        <v>13</v>
      </c>
      <c r="I29" s="18" t="s">
        <v>13</v>
      </c>
    </row>
    <row r="30" spans="1:9" x14ac:dyDescent="0.15">
      <c r="A30" s="17" t="s">
        <v>46</v>
      </c>
      <c r="B30" s="18" t="s">
        <v>13</v>
      </c>
      <c r="C30" s="18" t="s">
        <v>13</v>
      </c>
      <c r="D30" s="18" t="s">
        <v>13</v>
      </c>
      <c r="E30" s="18" t="s">
        <v>13</v>
      </c>
      <c r="F30" s="18">
        <v>59</v>
      </c>
      <c r="G30" s="18" t="s">
        <v>13</v>
      </c>
      <c r="H30" s="18" t="s">
        <v>13</v>
      </c>
      <c r="I30" s="18">
        <v>59</v>
      </c>
    </row>
    <row r="31" spans="1:9" x14ac:dyDescent="0.15">
      <c r="A31" s="17" t="s">
        <v>47</v>
      </c>
      <c r="B31" s="18">
        <v>1977</v>
      </c>
      <c r="C31" s="18" t="s">
        <v>13</v>
      </c>
      <c r="D31" s="18" t="s">
        <v>13</v>
      </c>
      <c r="E31" s="18" t="s">
        <v>13</v>
      </c>
      <c r="F31" s="18">
        <v>5202</v>
      </c>
      <c r="G31" s="18" t="s">
        <v>13</v>
      </c>
      <c r="H31" s="18">
        <v>5</v>
      </c>
      <c r="I31" s="18">
        <v>7185</v>
      </c>
    </row>
    <row r="32" spans="1:9" x14ac:dyDescent="0.15">
      <c r="A32" s="17" t="s">
        <v>48</v>
      </c>
      <c r="B32" s="18" t="s">
        <v>13</v>
      </c>
      <c r="C32" s="18" t="s">
        <v>13</v>
      </c>
      <c r="D32" s="18" t="s">
        <v>13</v>
      </c>
      <c r="E32" s="18" t="s">
        <v>13</v>
      </c>
      <c r="F32" s="18" t="s">
        <v>13</v>
      </c>
      <c r="G32" s="18" t="s">
        <v>13</v>
      </c>
      <c r="H32" s="18" t="s">
        <v>13</v>
      </c>
      <c r="I32" s="18" t="s">
        <v>13</v>
      </c>
    </row>
    <row r="33" spans="1:9" x14ac:dyDescent="0.15">
      <c r="A33" s="17" t="s">
        <v>49</v>
      </c>
      <c r="B33" s="18" t="s">
        <v>13</v>
      </c>
      <c r="C33" s="18" t="s">
        <v>13</v>
      </c>
      <c r="D33" s="18" t="s">
        <v>13</v>
      </c>
      <c r="E33" s="18" t="s">
        <v>13</v>
      </c>
      <c r="F33" s="18" t="s">
        <v>13</v>
      </c>
      <c r="G33" s="18" t="s">
        <v>13</v>
      </c>
      <c r="H33" s="18" t="s">
        <v>13</v>
      </c>
      <c r="I33" s="18" t="s">
        <v>13</v>
      </c>
    </row>
    <row r="34" spans="1:9" x14ac:dyDescent="0.15">
      <c r="A34" s="17" t="s">
        <v>50</v>
      </c>
      <c r="B34" s="18" t="s">
        <v>13</v>
      </c>
      <c r="C34" s="18" t="s">
        <v>13</v>
      </c>
      <c r="D34" s="18" t="s">
        <v>13</v>
      </c>
      <c r="E34" s="18" t="s">
        <v>13</v>
      </c>
      <c r="F34" s="18" t="s">
        <v>13</v>
      </c>
      <c r="G34" s="18" t="s">
        <v>13</v>
      </c>
      <c r="H34" s="18" t="s">
        <v>13</v>
      </c>
      <c r="I34" s="18" t="s">
        <v>13</v>
      </c>
    </row>
    <row r="35" spans="1:9" x14ac:dyDescent="0.15">
      <c r="A35" s="17" t="s">
        <v>51</v>
      </c>
      <c r="B35" s="18" t="s">
        <v>13</v>
      </c>
      <c r="C35" s="18" t="s">
        <v>13</v>
      </c>
      <c r="D35" s="18" t="s">
        <v>13</v>
      </c>
      <c r="E35" s="18" t="s">
        <v>13</v>
      </c>
      <c r="F35" s="18" t="s">
        <v>13</v>
      </c>
      <c r="G35" s="18" t="s">
        <v>13</v>
      </c>
      <c r="H35" s="18" t="s">
        <v>13</v>
      </c>
      <c r="I35" s="18" t="s">
        <v>13</v>
      </c>
    </row>
    <row r="36" spans="1:9" x14ac:dyDescent="0.15">
      <c r="A36" s="17" t="s">
        <v>52</v>
      </c>
      <c r="B36" s="18" t="s">
        <v>13</v>
      </c>
      <c r="C36" s="18" t="s">
        <v>13</v>
      </c>
      <c r="D36" s="18" t="s">
        <v>13</v>
      </c>
      <c r="E36" s="18" t="s">
        <v>13</v>
      </c>
      <c r="F36" s="18" t="s">
        <v>13</v>
      </c>
      <c r="G36" s="18" t="s">
        <v>13</v>
      </c>
      <c r="H36" s="18" t="s">
        <v>13</v>
      </c>
      <c r="I36" s="18" t="s">
        <v>13</v>
      </c>
    </row>
    <row r="37" spans="1:9" x14ac:dyDescent="0.15">
      <c r="A37" s="17" t="s">
        <v>53</v>
      </c>
      <c r="B37" s="18" t="s">
        <v>13</v>
      </c>
      <c r="C37" s="18" t="s">
        <v>13</v>
      </c>
      <c r="D37" s="18" t="s">
        <v>13</v>
      </c>
      <c r="E37" s="18" t="s">
        <v>13</v>
      </c>
      <c r="F37" s="18" t="s">
        <v>13</v>
      </c>
      <c r="G37" s="18" t="s">
        <v>13</v>
      </c>
      <c r="H37" s="18" t="s">
        <v>13</v>
      </c>
      <c r="I37" s="18" t="s">
        <v>13</v>
      </c>
    </row>
    <row r="38" spans="1:9" x14ac:dyDescent="0.15">
      <c r="A38" s="17" t="s">
        <v>54</v>
      </c>
      <c r="B38" s="18">
        <v>331617</v>
      </c>
      <c r="C38" s="18" t="s">
        <v>13</v>
      </c>
      <c r="D38" s="18" t="s">
        <v>13</v>
      </c>
      <c r="E38" s="18" t="s">
        <v>13</v>
      </c>
      <c r="F38" s="18">
        <v>1145</v>
      </c>
      <c r="G38" s="18" t="s">
        <v>13</v>
      </c>
      <c r="H38" s="18" t="s">
        <v>13</v>
      </c>
      <c r="I38" s="18">
        <v>332761</v>
      </c>
    </row>
    <row r="39" spans="1:9" x14ac:dyDescent="0.15">
      <c r="A39" s="17" t="s">
        <v>55</v>
      </c>
      <c r="B39" s="18" t="s">
        <v>13</v>
      </c>
      <c r="C39" s="18" t="s">
        <v>13</v>
      </c>
      <c r="D39" s="18" t="s">
        <v>13</v>
      </c>
      <c r="E39" s="18" t="s">
        <v>13</v>
      </c>
      <c r="F39" s="18" t="s">
        <v>13</v>
      </c>
      <c r="G39" s="18" t="s">
        <v>13</v>
      </c>
      <c r="H39" s="18" t="s">
        <v>13</v>
      </c>
      <c r="I39" s="18" t="s">
        <v>13</v>
      </c>
    </row>
    <row r="40" spans="1:9" x14ac:dyDescent="0.15">
      <c r="A40" s="17" t="s">
        <v>56</v>
      </c>
      <c r="B40" s="18" t="s">
        <v>13</v>
      </c>
      <c r="C40" s="18" t="s">
        <v>13</v>
      </c>
      <c r="D40" s="18" t="s">
        <v>13</v>
      </c>
      <c r="E40" s="18" t="s">
        <v>13</v>
      </c>
      <c r="F40" s="18" t="s">
        <v>13</v>
      </c>
      <c r="G40" s="18" t="s">
        <v>13</v>
      </c>
      <c r="H40" s="18" t="s">
        <v>13</v>
      </c>
      <c r="I40" s="18" t="s">
        <v>13</v>
      </c>
    </row>
    <row r="41" spans="1:9" x14ac:dyDescent="0.15">
      <c r="A41" s="17" t="s">
        <v>57</v>
      </c>
      <c r="B41" s="18" t="s">
        <v>13</v>
      </c>
      <c r="C41" s="18" t="s">
        <v>13</v>
      </c>
      <c r="D41" s="18" t="s">
        <v>13</v>
      </c>
      <c r="E41" s="18" t="s">
        <v>13</v>
      </c>
      <c r="F41" s="18" t="s">
        <v>13</v>
      </c>
      <c r="G41" s="18" t="s">
        <v>13</v>
      </c>
      <c r="H41" s="18" t="s">
        <v>13</v>
      </c>
      <c r="I41" s="18" t="s">
        <v>13</v>
      </c>
    </row>
    <row r="42" spans="1:9" x14ac:dyDescent="0.15">
      <c r="A42" s="17" t="s">
        <v>58</v>
      </c>
      <c r="B42" s="18" t="s">
        <v>13</v>
      </c>
      <c r="C42" s="18" t="s">
        <v>13</v>
      </c>
      <c r="D42" s="18" t="s">
        <v>13</v>
      </c>
      <c r="E42" s="18" t="s">
        <v>13</v>
      </c>
      <c r="F42" s="18" t="s">
        <v>13</v>
      </c>
      <c r="G42" s="18" t="s">
        <v>13</v>
      </c>
      <c r="H42" s="18" t="s">
        <v>13</v>
      </c>
      <c r="I42" s="18" t="s">
        <v>13</v>
      </c>
    </row>
    <row r="43" spans="1:9" x14ac:dyDescent="0.15">
      <c r="A43" s="17" t="s">
        <v>59</v>
      </c>
      <c r="B43" s="18" t="s">
        <v>13</v>
      </c>
      <c r="C43" s="18" t="s">
        <v>13</v>
      </c>
      <c r="D43" s="18" t="s">
        <v>13</v>
      </c>
      <c r="E43" s="18" t="s">
        <v>13</v>
      </c>
      <c r="F43" s="18" t="s">
        <v>13</v>
      </c>
      <c r="G43" s="18" t="s">
        <v>13</v>
      </c>
      <c r="H43" s="18" t="s">
        <v>13</v>
      </c>
      <c r="I43" s="18" t="s">
        <v>13</v>
      </c>
    </row>
    <row r="44" spans="1:9" x14ac:dyDescent="0.15">
      <c r="A44" s="17" t="s">
        <v>60</v>
      </c>
      <c r="B44" s="18" t="s">
        <v>13</v>
      </c>
      <c r="C44" s="18" t="s">
        <v>13</v>
      </c>
      <c r="D44" s="18" t="s">
        <v>13</v>
      </c>
      <c r="E44" s="18" t="s">
        <v>13</v>
      </c>
      <c r="F44" s="18" t="s">
        <v>13</v>
      </c>
      <c r="G44" s="18" t="s">
        <v>13</v>
      </c>
      <c r="H44" s="18" t="s">
        <v>13</v>
      </c>
      <c r="I44" s="18" t="s">
        <v>13</v>
      </c>
    </row>
    <row r="45" spans="1:9" x14ac:dyDescent="0.15">
      <c r="A45" s="17" t="s">
        <v>61</v>
      </c>
      <c r="B45" s="18" t="s">
        <v>13</v>
      </c>
      <c r="C45" s="18" t="s">
        <v>13</v>
      </c>
      <c r="D45" s="18" t="s">
        <v>13</v>
      </c>
      <c r="E45" s="18" t="s">
        <v>13</v>
      </c>
      <c r="F45" s="18" t="s">
        <v>13</v>
      </c>
      <c r="G45" s="18" t="s">
        <v>13</v>
      </c>
      <c r="H45" s="18" t="s">
        <v>13</v>
      </c>
      <c r="I45" s="18" t="s">
        <v>13</v>
      </c>
    </row>
    <row r="46" spans="1:9" x14ac:dyDescent="0.15">
      <c r="A46" s="17" t="s">
        <v>62</v>
      </c>
      <c r="B46" s="18">
        <v>162612</v>
      </c>
      <c r="C46" s="18" t="s">
        <v>13</v>
      </c>
      <c r="D46" s="18" t="s">
        <v>13</v>
      </c>
      <c r="E46" s="18" t="s">
        <v>13</v>
      </c>
      <c r="F46" s="18" t="s">
        <v>13</v>
      </c>
      <c r="G46" s="18" t="s">
        <v>13</v>
      </c>
      <c r="H46" s="18" t="s">
        <v>13</v>
      </c>
      <c r="I46" s="18">
        <v>162612</v>
      </c>
    </row>
    <row r="47" spans="1:9" x14ac:dyDescent="0.15">
      <c r="A47" s="17" t="s">
        <v>63</v>
      </c>
      <c r="B47" s="18">
        <v>3321646</v>
      </c>
      <c r="C47" s="18" t="s">
        <v>13</v>
      </c>
      <c r="D47" s="18" t="s">
        <v>13</v>
      </c>
      <c r="E47" s="18" t="s">
        <v>13</v>
      </c>
      <c r="F47" s="18">
        <v>0</v>
      </c>
      <c r="G47" s="18" t="s">
        <v>13</v>
      </c>
      <c r="H47" s="18" t="s">
        <v>13</v>
      </c>
      <c r="I47" s="18">
        <v>3321646</v>
      </c>
    </row>
    <row r="48" spans="1:9" x14ac:dyDescent="0.15">
      <c r="A48" s="17" t="s">
        <v>64</v>
      </c>
      <c r="B48" s="18" t="s">
        <v>13</v>
      </c>
      <c r="C48" s="18" t="s">
        <v>13</v>
      </c>
      <c r="D48" s="18" t="s">
        <v>13</v>
      </c>
      <c r="E48" s="18" t="s">
        <v>13</v>
      </c>
      <c r="F48" s="18" t="s">
        <v>13</v>
      </c>
      <c r="G48" s="18" t="s">
        <v>13</v>
      </c>
      <c r="H48" s="18" t="s">
        <v>13</v>
      </c>
      <c r="I48" s="18" t="s">
        <v>13</v>
      </c>
    </row>
    <row r="49" spans="1:9" x14ac:dyDescent="0.15">
      <c r="A49" s="17" t="s">
        <v>65</v>
      </c>
      <c r="B49" s="18" t="s">
        <v>13</v>
      </c>
      <c r="C49" s="18" t="s">
        <v>13</v>
      </c>
      <c r="D49" s="18" t="s">
        <v>13</v>
      </c>
      <c r="E49" s="18" t="s">
        <v>13</v>
      </c>
      <c r="F49" s="18" t="s">
        <v>13</v>
      </c>
      <c r="G49" s="18" t="s">
        <v>13</v>
      </c>
      <c r="H49" s="18" t="s">
        <v>13</v>
      </c>
      <c r="I49" s="18" t="s">
        <v>13</v>
      </c>
    </row>
    <row r="50" spans="1:9" x14ac:dyDescent="0.15">
      <c r="A50" s="17" t="s">
        <v>66</v>
      </c>
      <c r="B50" s="18" t="s">
        <v>13</v>
      </c>
      <c r="C50" s="18" t="s">
        <v>13</v>
      </c>
      <c r="D50" s="18" t="s">
        <v>13</v>
      </c>
      <c r="E50" s="18" t="s">
        <v>13</v>
      </c>
      <c r="F50" s="18" t="s">
        <v>13</v>
      </c>
      <c r="G50" s="18" t="s">
        <v>13</v>
      </c>
      <c r="H50" s="18" t="s">
        <v>13</v>
      </c>
      <c r="I50" s="18" t="s">
        <v>13</v>
      </c>
    </row>
    <row r="51" spans="1:9" x14ac:dyDescent="0.15">
      <c r="A51" s="17" t="s">
        <v>67</v>
      </c>
      <c r="B51" s="18" t="s">
        <v>13</v>
      </c>
      <c r="C51" s="18" t="s">
        <v>13</v>
      </c>
      <c r="D51" s="18" t="s">
        <v>13</v>
      </c>
      <c r="E51" s="18" t="s">
        <v>13</v>
      </c>
      <c r="F51" s="18" t="s">
        <v>13</v>
      </c>
      <c r="G51" s="18" t="s">
        <v>13</v>
      </c>
      <c r="H51" s="18" t="s">
        <v>13</v>
      </c>
      <c r="I51" s="18" t="s">
        <v>13</v>
      </c>
    </row>
    <row r="52" spans="1:9" x14ac:dyDescent="0.15">
      <c r="A52" s="17" t="s">
        <v>68</v>
      </c>
      <c r="B52" s="18">
        <v>154244</v>
      </c>
      <c r="C52" s="18" t="s">
        <v>13</v>
      </c>
      <c r="D52" s="18" t="s">
        <v>13</v>
      </c>
      <c r="E52" s="18" t="s">
        <v>13</v>
      </c>
      <c r="F52" s="18">
        <v>0</v>
      </c>
      <c r="G52" s="18" t="s">
        <v>13</v>
      </c>
      <c r="H52" s="18">
        <v>12</v>
      </c>
      <c r="I52" s="18">
        <v>154256</v>
      </c>
    </row>
    <row r="53" spans="1:9" x14ac:dyDescent="0.15">
      <c r="A53" s="17" t="s">
        <v>69</v>
      </c>
      <c r="B53" s="18" t="s">
        <v>13</v>
      </c>
      <c r="C53" s="18" t="s">
        <v>13</v>
      </c>
      <c r="D53" s="18" t="s">
        <v>13</v>
      </c>
      <c r="E53" s="18" t="s">
        <v>13</v>
      </c>
      <c r="F53" s="18" t="s">
        <v>13</v>
      </c>
      <c r="G53" s="18" t="s">
        <v>13</v>
      </c>
      <c r="H53" s="18" t="s">
        <v>13</v>
      </c>
      <c r="I53" s="18" t="s">
        <v>13</v>
      </c>
    </row>
    <row r="54" spans="1:9" x14ac:dyDescent="0.15">
      <c r="A54" s="17" t="s">
        <v>70</v>
      </c>
      <c r="B54" s="18" t="s">
        <v>13</v>
      </c>
      <c r="C54" s="18" t="s">
        <v>13</v>
      </c>
      <c r="D54" s="18" t="s">
        <v>13</v>
      </c>
      <c r="E54" s="18" t="s">
        <v>13</v>
      </c>
      <c r="F54" s="18" t="s">
        <v>13</v>
      </c>
      <c r="G54" s="18" t="s">
        <v>13</v>
      </c>
      <c r="H54" s="18" t="s">
        <v>13</v>
      </c>
      <c r="I54" s="18" t="s">
        <v>13</v>
      </c>
    </row>
    <row r="55" spans="1:9" x14ac:dyDescent="0.15">
      <c r="A55" s="17" t="s">
        <v>71</v>
      </c>
      <c r="B55" s="18" t="s">
        <v>13</v>
      </c>
      <c r="C55" s="18" t="s">
        <v>13</v>
      </c>
      <c r="D55" s="18" t="s">
        <v>13</v>
      </c>
      <c r="E55" s="18" t="s">
        <v>13</v>
      </c>
      <c r="F55" s="18" t="s">
        <v>13</v>
      </c>
      <c r="G55" s="18" t="s">
        <v>13</v>
      </c>
      <c r="H55" s="18" t="s">
        <v>13</v>
      </c>
      <c r="I55" s="18" t="s">
        <v>13</v>
      </c>
    </row>
    <row r="56" spans="1:9" x14ac:dyDescent="0.15">
      <c r="A56" s="17" t="s">
        <v>72</v>
      </c>
      <c r="B56" s="18" t="s">
        <v>13</v>
      </c>
      <c r="C56" s="18" t="s">
        <v>13</v>
      </c>
      <c r="D56" s="18" t="s">
        <v>13</v>
      </c>
      <c r="E56" s="18" t="s">
        <v>13</v>
      </c>
      <c r="F56" s="18" t="s">
        <v>13</v>
      </c>
      <c r="G56" s="18" t="s">
        <v>13</v>
      </c>
      <c r="H56" s="18" t="s">
        <v>13</v>
      </c>
      <c r="I56" s="18" t="s">
        <v>13</v>
      </c>
    </row>
    <row r="57" spans="1:9" x14ac:dyDescent="0.15">
      <c r="A57" s="17" t="s">
        <v>73</v>
      </c>
      <c r="B57" s="18" t="s">
        <v>13</v>
      </c>
      <c r="C57" s="18" t="s">
        <v>13</v>
      </c>
      <c r="D57" s="18" t="s">
        <v>13</v>
      </c>
      <c r="E57" s="18" t="s">
        <v>13</v>
      </c>
      <c r="F57" s="18" t="s">
        <v>13</v>
      </c>
      <c r="G57" s="18" t="s">
        <v>13</v>
      </c>
      <c r="H57" s="18" t="s">
        <v>13</v>
      </c>
      <c r="I57" s="18" t="s">
        <v>13</v>
      </c>
    </row>
    <row r="58" spans="1:9" x14ac:dyDescent="0.15">
      <c r="A58" s="17" t="s">
        <v>74</v>
      </c>
      <c r="B58" s="18" t="s">
        <v>13</v>
      </c>
      <c r="C58" s="18" t="s">
        <v>13</v>
      </c>
      <c r="D58" s="18" t="s">
        <v>13</v>
      </c>
      <c r="E58" s="18" t="s">
        <v>13</v>
      </c>
      <c r="F58" s="18" t="s">
        <v>13</v>
      </c>
      <c r="G58" s="18" t="s">
        <v>13</v>
      </c>
      <c r="H58" s="18" t="s">
        <v>13</v>
      </c>
      <c r="I58" s="18" t="s">
        <v>13</v>
      </c>
    </row>
    <row r="59" spans="1:9" x14ac:dyDescent="0.15">
      <c r="A59" s="17" t="s">
        <v>75</v>
      </c>
      <c r="B59" s="18" t="s">
        <v>13</v>
      </c>
      <c r="C59" s="18" t="s">
        <v>13</v>
      </c>
      <c r="D59" s="18" t="s">
        <v>13</v>
      </c>
      <c r="E59" s="18" t="s">
        <v>13</v>
      </c>
      <c r="F59" s="18" t="s">
        <v>13</v>
      </c>
      <c r="G59" s="18" t="s">
        <v>13</v>
      </c>
      <c r="H59" s="18" t="s">
        <v>13</v>
      </c>
      <c r="I59" s="18" t="s">
        <v>13</v>
      </c>
    </row>
    <row r="60" spans="1:9" x14ac:dyDescent="0.15">
      <c r="A60" s="17" t="s">
        <v>76</v>
      </c>
      <c r="B60" s="18" t="s">
        <v>13</v>
      </c>
      <c r="C60" s="18" t="s">
        <v>13</v>
      </c>
      <c r="D60" s="18" t="s">
        <v>13</v>
      </c>
      <c r="E60" s="18" t="s">
        <v>13</v>
      </c>
      <c r="F60" s="18" t="s">
        <v>13</v>
      </c>
      <c r="G60" s="18" t="s">
        <v>13</v>
      </c>
      <c r="H60" s="18" t="s">
        <v>13</v>
      </c>
      <c r="I60" s="18" t="s">
        <v>13</v>
      </c>
    </row>
    <row r="61" spans="1:9" x14ac:dyDescent="0.15">
      <c r="A61" s="17" t="s">
        <v>77</v>
      </c>
      <c r="B61" s="18">
        <v>536566</v>
      </c>
      <c r="C61" s="18" t="s">
        <v>13</v>
      </c>
      <c r="D61" s="18" t="s">
        <v>13</v>
      </c>
      <c r="E61" s="18" t="s">
        <v>13</v>
      </c>
      <c r="F61" s="18" t="s">
        <v>13</v>
      </c>
      <c r="G61" s="18" t="s">
        <v>13</v>
      </c>
      <c r="H61" s="18" t="s">
        <v>13</v>
      </c>
      <c r="I61" s="18">
        <v>536566</v>
      </c>
    </row>
    <row r="62" spans="1:9" x14ac:dyDescent="0.15">
      <c r="A62" s="17" t="s">
        <v>78</v>
      </c>
      <c r="B62" s="18">
        <v>6985</v>
      </c>
      <c r="C62" s="18">
        <v>27134</v>
      </c>
      <c r="D62" s="18">
        <v>505</v>
      </c>
      <c r="E62" s="18">
        <v>0</v>
      </c>
      <c r="F62" s="18">
        <v>516</v>
      </c>
      <c r="G62" s="18">
        <v>97420</v>
      </c>
      <c r="H62" s="18">
        <v>16413</v>
      </c>
      <c r="I62" s="18">
        <v>148972</v>
      </c>
    </row>
    <row r="63" spans="1:9" x14ac:dyDescent="0.15">
      <c r="A63" s="17" t="s">
        <v>79</v>
      </c>
      <c r="B63" s="18">
        <v>1080</v>
      </c>
      <c r="C63" s="18">
        <v>11642</v>
      </c>
      <c r="D63" s="18" t="s">
        <v>13</v>
      </c>
      <c r="E63" s="18" t="s">
        <v>13</v>
      </c>
      <c r="F63" s="18" t="s">
        <v>13</v>
      </c>
      <c r="G63" s="18">
        <v>52800</v>
      </c>
      <c r="H63" s="18">
        <v>200</v>
      </c>
      <c r="I63" s="18">
        <v>65722</v>
      </c>
    </row>
    <row r="64" spans="1:9" x14ac:dyDescent="0.15">
      <c r="A64" s="17" t="s">
        <v>80</v>
      </c>
      <c r="B64" s="18">
        <v>5905</v>
      </c>
      <c r="C64" s="18">
        <v>15491</v>
      </c>
      <c r="D64" s="18">
        <v>505</v>
      </c>
      <c r="E64" s="18">
        <v>0</v>
      </c>
      <c r="F64" s="18">
        <v>516</v>
      </c>
      <c r="G64" s="18">
        <v>44619</v>
      </c>
      <c r="H64" s="18">
        <v>16213</v>
      </c>
      <c r="I64" s="18">
        <v>83250</v>
      </c>
    </row>
    <row r="65" spans="1:9" x14ac:dyDescent="0.15">
      <c r="A65" s="17" t="s">
        <v>81</v>
      </c>
      <c r="B65" s="18" t="s">
        <v>13</v>
      </c>
      <c r="C65" s="18" t="s">
        <v>13</v>
      </c>
      <c r="D65" s="18" t="s">
        <v>13</v>
      </c>
      <c r="E65" s="18" t="s">
        <v>13</v>
      </c>
      <c r="F65" s="18" t="s">
        <v>13</v>
      </c>
      <c r="G65" s="18" t="s">
        <v>13</v>
      </c>
      <c r="H65" s="18" t="s">
        <v>13</v>
      </c>
      <c r="I65" s="18" t="s">
        <v>13</v>
      </c>
    </row>
    <row r="66" spans="1:9" x14ac:dyDescent="0.15">
      <c r="A66" s="17" t="s">
        <v>12</v>
      </c>
      <c r="B66" s="18">
        <v>6359656</v>
      </c>
      <c r="C66" s="18">
        <v>7889604</v>
      </c>
      <c r="D66" s="18">
        <v>1752311</v>
      </c>
      <c r="E66" s="18">
        <v>884945</v>
      </c>
      <c r="F66" s="18">
        <v>254108</v>
      </c>
      <c r="G66" s="18">
        <v>161441</v>
      </c>
      <c r="H66" s="18">
        <v>3444380</v>
      </c>
      <c r="I66" s="18">
        <v>20758831</v>
      </c>
    </row>
  </sheetData>
  <mergeCells count="1">
    <mergeCell ref="A1:I1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zoomScaleNormal="100" workbookViewId="0">
      <selection activeCell="A2" sqref="A2:XFD3"/>
    </sheetView>
  </sheetViews>
  <sheetFormatPr defaultColWidth="8.875" defaultRowHeight="15.75" x14ac:dyDescent="0.35"/>
  <cols>
    <col min="1" max="1" width="56" style="20" customWidth="1"/>
    <col min="2" max="11" width="15.375" style="20" customWidth="1"/>
    <col min="12" max="16384" width="8.875" style="20"/>
  </cols>
  <sheetData>
    <row r="1" spans="1:11" ht="30" x14ac:dyDescent="0.6">
      <c r="A1" s="19" t="s">
        <v>276</v>
      </c>
    </row>
    <row r="2" spans="1:11" ht="18.75" x14ac:dyDescent="0.4">
      <c r="A2" s="21"/>
    </row>
    <row r="3" spans="1:11" ht="18.75" x14ac:dyDescent="0.4">
      <c r="A3" s="22" t="s">
        <v>90</v>
      </c>
      <c r="H3" s="23" t="s">
        <v>91</v>
      </c>
    </row>
    <row r="4" spans="1:11" ht="47.25" x14ac:dyDescent="0.35">
      <c r="A4" s="24" t="s">
        <v>92</v>
      </c>
      <c r="B4" s="25" t="s">
        <v>93</v>
      </c>
      <c r="C4" s="25" t="s">
        <v>94</v>
      </c>
      <c r="D4" s="25" t="s">
        <v>95</v>
      </c>
      <c r="E4" s="25" t="s">
        <v>96</v>
      </c>
      <c r="F4" s="25" t="s">
        <v>97</v>
      </c>
      <c r="G4" s="25" t="s">
        <v>98</v>
      </c>
      <c r="H4" s="25" t="s">
        <v>99</v>
      </c>
    </row>
    <row r="5" spans="1:11" ht="18" customHeight="1" x14ac:dyDescent="0.35">
      <c r="A5" s="26" t="s">
        <v>100</v>
      </c>
      <c r="B5" s="27" t="s">
        <v>101</v>
      </c>
      <c r="C5" s="27" t="s">
        <v>101</v>
      </c>
      <c r="D5" s="27" t="s">
        <v>101</v>
      </c>
      <c r="E5" s="27" t="s">
        <v>101</v>
      </c>
      <c r="F5" s="27" t="s">
        <v>101</v>
      </c>
      <c r="G5" s="27" t="s">
        <v>101</v>
      </c>
      <c r="H5" s="27" t="s">
        <v>101</v>
      </c>
    </row>
    <row r="6" spans="1:11" ht="18" customHeight="1" x14ac:dyDescent="0.35">
      <c r="A6" s="26" t="s">
        <v>12</v>
      </c>
      <c r="B6" s="27" t="s">
        <v>101</v>
      </c>
      <c r="C6" s="27" t="s">
        <v>101</v>
      </c>
      <c r="D6" s="27" t="s">
        <v>101</v>
      </c>
      <c r="E6" s="27" t="s">
        <v>101</v>
      </c>
      <c r="F6" s="27" t="s">
        <v>101</v>
      </c>
      <c r="G6" s="27" t="s">
        <v>101</v>
      </c>
      <c r="H6" s="27" t="s">
        <v>101</v>
      </c>
    </row>
    <row r="8" spans="1:11" ht="18.75" x14ac:dyDescent="0.4">
      <c r="A8" s="22" t="s">
        <v>102</v>
      </c>
      <c r="J8" s="23" t="s">
        <v>103</v>
      </c>
    </row>
    <row r="9" spans="1:11" ht="47.25" x14ac:dyDescent="0.35">
      <c r="A9" s="24" t="s">
        <v>104</v>
      </c>
      <c r="B9" s="25" t="s">
        <v>105</v>
      </c>
      <c r="C9" s="25" t="s">
        <v>106</v>
      </c>
      <c r="D9" s="25" t="s">
        <v>107</v>
      </c>
      <c r="E9" s="25" t="s">
        <v>108</v>
      </c>
      <c r="F9" s="25" t="s">
        <v>109</v>
      </c>
      <c r="G9" s="25" t="s">
        <v>110</v>
      </c>
      <c r="H9" s="25" t="s">
        <v>111</v>
      </c>
      <c r="I9" s="25" t="s">
        <v>112</v>
      </c>
      <c r="J9" s="25" t="s">
        <v>99</v>
      </c>
    </row>
    <row r="10" spans="1:11" ht="18" customHeight="1" x14ac:dyDescent="0.35">
      <c r="A10" s="28" t="s">
        <v>113</v>
      </c>
      <c r="B10" s="27">
        <v>3000</v>
      </c>
      <c r="C10" s="27">
        <v>3129</v>
      </c>
      <c r="D10" s="27">
        <v>0</v>
      </c>
      <c r="E10" s="27">
        <f>C10-D10</f>
        <v>3129</v>
      </c>
      <c r="F10" s="27">
        <v>3000</v>
      </c>
      <c r="G10" s="29">
        <f>B10/F10</f>
        <v>1</v>
      </c>
      <c r="H10" s="27">
        <f>E10*G10</f>
        <v>3129</v>
      </c>
      <c r="I10" s="27" t="s">
        <v>101</v>
      </c>
      <c r="J10" s="27">
        <v>3000</v>
      </c>
    </row>
    <row r="11" spans="1:11" ht="18" customHeight="1" x14ac:dyDescent="0.35">
      <c r="A11" s="28"/>
      <c r="B11" s="27"/>
      <c r="C11" s="27"/>
      <c r="D11" s="27"/>
      <c r="E11" s="27"/>
      <c r="F11" s="27"/>
      <c r="G11" s="29"/>
      <c r="H11" s="27">
        <f>E11*G11</f>
        <v>0</v>
      </c>
      <c r="I11" s="27"/>
      <c r="J11" s="27"/>
    </row>
    <row r="12" spans="1:11" ht="18" customHeight="1" x14ac:dyDescent="0.35">
      <c r="A12" s="26" t="s">
        <v>12</v>
      </c>
      <c r="B12" s="27">
        <f>SUM(B10:B11)</f>
        <v>3000</v>
      </c>
      <c r="C12" s="27">
        <f t="shared" ref="C12:J12" si="0">SUM(C10:C11)</f>
        <v>3129</v>
      </c>
      <c r="D12" s="27">
        <f t="shared" si="0"/>
        <v>0</v>
      </c>
      <c r="E12" s="27">
        <f t="shared" si="0"/>
        <v>3129</v>
      </c>
      <c r="F12" s="27">
        <f t="shared" si="0"/>
        <v>3000</v>
      </c>
      <c r="G12" s="27" t="s">
        <v>101</v>
      </c>
      <c r="H12" s="27">
        <f t="shared" si="0"/>
        <v>3129</v>
      </c>
      <c r="I12" s="27" t="s">
        <v>101</v>
      </c>
      <c r="J12" s="27">
        <f t="shared" si="0"/>
        <v>3000</v>
      </c>
    </row>
    <row r="14" spans="1:11" ht="18.75" x14ac:dyDescent="0.4">
      <c r="A14" s="22" t="s">
        <v>114</v>
      </c>
      <c r="K14" s="23" t="s">
        <v>103</v>
      </c>
    </row>
    <row r="15" spans="1:11" ht="47.25" x14ac:dyDescent="0.35">
      <c r="A15" s="24" t="s">
        <v>104</v>
      </c>
      <c r="B15" s="25" t="s">
        <v>115</v>
      </c>
      <c r="C15" s="25" t="s">
        <v>106</v>
      </c>
      <c r="D15" s="25" t="s">
        <v>107</v>
      </c>
      <c r="E15" s="25" t="s">
        <v>108</v>
      </c>
      <c r="F15" s="25" t="s">
        <v>109</v>
      </c>
      <c r="G15" s="25" t="s">
        <v>110</v>
      </c>
      <c r="H15" s="25" t="s">
        <v>111</v>
      </c>
      <c r="I15" s="25" t="s">
        <v>116</v>
      </c>
      <c r="J15" s="25" t="s">
        <v>117</v>
      </c>
      <c r="K15" s="25" t="s">
        <v>99</v>
      </c>
    </row>
    <row r="16" spans="1:11" ht="18" customHeight="1" x14ac:dyDescent="0.35">
      <c r="A16" s="28" t="s">
        <v>118</v>
      </c>
      <c r="B16" s="27">
        <v>2730</v>
      </c>
      <c r="C16" s="27">
        <v>268049178</v>
      </c>
      <c r="D16" s="27">
        <v>254363610</v>
      </c>
      <c r="E16" s="27">
        <f>C16-D16</f>
        <v>13685568</v>
      </c>
      <c r="F16" s="27">
        <v>12106320</v>
      </c>
      <c r="G16" s="30">
        <f>B16/F16</f>
        <v>2.2550205182086711E-4</v>
      </c>
      <c r="H16" s="27">
        <f>E16*G16</f>
        <v>3086.1236643340008</v>
      </c>
      <c r="I16" s="27" t="s">
        <v>101</v>
      </c>
      <c r="J16" s="27">
        <v>2730</v>
      </c>
      <c r="K16" s="27">
        <v>2730</v>
      </c>
    </row>
    <row r="17" spans="1:11" ht="18" customHeight="1" x14ac:dyDescent="0.35">
      <c r="A17" s="28" t="s">
        <v>119</v>
      </c>
      <c r="B17" s="27">
        <v>854</v>
      </c>
      <c r="C17" s="27">
        <v>957557194</v>
      </c>
      <c r="D17" s="27">
        <v>859026568</v>
      </c>
      <c r="E17" s="27">
        <f t="shared" ref="E17:E23" si="1">C17-D17</f>
        <v>98530626</v>
      </c>
      <c r="F17" s="27">
        <v>76200000</v>
      </c>
      <c r="G17" s="30">
        <f t="shared" ref="G17:G23" si="2">B17/F17</f>
        <v>1.1207349081364829E-5</v>
      </c>
      <c r="H17" s="27">
        <f t="shared" ref="H17:H23" si="3">E17*G17</f>
        <v>1104.2671207874016</v>
      </c>
      <c r="I17" s="27" t="s">
        <v>101</v>
      </c>
      <c r="J17" s="27">
        <v>854</v>
      </c>
      <c r="K17" s="27">
        <v>854</v>
      </c>
    </row>
    <row r="18" spans="1:11" ht="18" customHeight="1" x14ac:dyDescent="0.35">
      <c r="A18" s="28" t="s">
        <v>120</v>
      </c>
      <c r="B18" s="27">
        <v>3025</v>
      </c>
      <c r="C18" s="27">
        <v>21569061</v>
      </c>
      <c r="D18" s="27">
        <v>20580629</v>
      </c>
      <c r="E18" s="27">
        <f t="shared" si="1"/>
        <v>988432</v>
      </c>
      <c r="F18" s="27">
        <v>1162087</v>
      </c>
      <c r="G18" s="30">
        <f t="shared" si="2"/>
        <v>2.6030753291276815E-3</v>
      </c>
      <c r="H18" s="27">
        <f t="shared" si="3"/>
        <v>2572.9629537203327</v>
      </c>
      <c r="I18" s="27" t="s">
        <v>101</v>
      </c>
      <c r="J18" s="27">
        <v>3025</v>
      </c>
      <c r="K18" s="27">
        <v>3025</v>
      </c>
    </row>
    <row r="19" spans="1:11" ht="18" customHeight="1" x14ac:dyDescent="0.35">
      <c r="A19" s="28" t="s">
        <v>121</v>
      </c>
      <c r="B19" s="27">
        <v>16476</v>
      </c>
      <c r="C19" s="27">
        <v>229110</v>
      </c>
      <c r="D19" s="27">
        <v>4516</v>
      </c>
      <c r="E19" s="27">
        <f t="shared" si="1"/>
        <v>224594</v>
      </c>
      <c r="F19" s="27">
        <v>200000</v>
      </c>
      <c r="G19" s="30">
        <f t="shared" si="2"/>
        <v>8.2379999999999995E-2</v>
      </c>
      <c r="H19" s="27">
        <f t="shared" si="3"/>
        <v>18502.05372</v>
      </c>
      <c r="I19" s="27" t="s">
        <v>122</v>
      </c>
      <c r="J19" s="27">
        <v>16476</v>
      </c>
      <c r="K19" s="27">
        <v>16476</v>
      </c>
    </row>
    <row r="20" spans="1:11" ht="18" customHeight="1" x14ac:dyDescent="0.35">
      <c r="A20" s="28" t="s">
        <v>123</v>
      </c>
      <c r="B20" s="27">
        <v>982</v>
      </c>
      <c r="C20" s="27">
        <v>1139026</v>
      </c>
      <c r="D20" s="27">
        <v>1059</v>
      </c>
      <c r="E20" s="27">
        <f t="shared" si="1"/>
        <v>1137967</v>
      </c>
      <c r="F20" s="27">
        <v>1040000</v>
      </c>
      <c r="G20" s="30">
        <f t="shared" si="2"/>
        <v>9.4423076923076926E-4</v>
      </c>
      <c r="H20" s="27">
        <f t="shared" si="3"/>
        <v>1074.5034557692309</v>
      </c>
      <c r="I20" s="27" t="s">
        <v>101</v>
      </c>
      <c r="J20" s="27">
        <v>982</v>
      </c>
      <c r="K20" s="27">
        <v>982</v>
      </c>
    </row>
    <row r="21" spans="1:11" ht="18" customHeight="1" x14ac:dyDescent="0.35">
      <c r="A21" s="28" t="s">
        <v>124</v>
      </c>
      <c r="B21" s="27">
        <v>150</v>
      </c>
      <c r="C21" s="27">
        <v>4137425</v>
      </c>
      <c r="D21" s="27">
        <v>1532559</v>
      </c>
      <c r="E21" s="27">
        <f t="shared" si="1"/>
        <v>2604866</v>
      </c>
      <c r="F21" s="27">
        <v>400000</v>
      </c>
      <c r="G21" s="30">
        <f t="shared" si="2"/>
        <v>3.7500000000000001E-4</v>
      </c>
      <c r="H21" s="27">
        <f t="shared" si="3"/>
        <v>976.82474999999999</v>
      </c>
      <c r="I21" s="27" t="s">
        <v>101</v>
      </c>
      <c r="J21" s="27">
        <v>150</v>
      </c>
      <c r="K21" s="27">
        <v>150</v>
      </c>
    </row>
    <row r="22" spans="1:11" ht="18" customHeight="1" x14ac:dyDescent="0.35">
      <c r="A22" s="28" t="s">
        <v>125</v>
      </c>
      <c r="B22" s="27">
        <v>1500</v>
      </c>
      <c r="C22" s="27">
        <v>24755829000</v>
      </c>
      <c r="D22" s="27">
        <v>24488401000</v>
      </c>
      <c r="E22" s="27">
        <f t="shared" si="1"/>
        <v>267428000</v>
      </c>
      <c r="F22" s="27">
        <v>16602100</v>
      </c>
      <c r="G22" s="30">
        <f t="shared" si="2"/>
        <v>9.0350015961836156E-5</v>
      </c>
      <c r="H22" s="27">
        <f t="shared" si="3"/>
        <v>24162.124068641919</v>
      </c>
      <c r="I22" s="27" t="s">
        <v>101</v>
      </c>
      <c r="J22" s="27">
        <v>1500</v>
      </c>
      <c r="K22" s="27">
        <v>1500</v>
      </c>
    </row>
    <row r="23" spans="1:11" ht="18" customHeight="1" x14ac:dyDescent="0.35">
      <c r="A23" s="28" t="s">
        <v>126</v>
      </c>
      <c r="B23" s="27">
        <v>2500</v>
      </c>
      <c r="C23" s="27">
        <v>9858</v>
      </c>
      <c r="D23" s="27">
        <v>94</v>
      </c>
      <c r="E23" s="27">
        <f t="shared" si="1"/>
        <v>9764</v>
      </c>
      <c r="F23" s="27">
        <v>10000</v>
      </c>
      <c r="G23" s="30">
        <f t="shared" si="2"/>
        <v>0.25</v>
      </c>
      <c r="H23" s="27">
        <f t="shared" si="3"/>
        <v>2441</v>
      </c>
      <c r="I23" s="27" t="s">
        <v>101</v>
      </c>
      <c r="J23" s="27">
        <v>2500</v>
      </c>
      <c r="K23" s="27">
        <v>2500</v>
      </c>
    </row>
    <row r="24" spans="1:11" ht="18" customHeight="1" x14ac:dyDescent="0.35">
      <c r="A24" s="28"/>
      <c r="B24" s="27"/>
      <c r="C24" s="27"/>
      <c r="D24" s="27"/>
      <c r="E24" s="27"/>
      <c r="F24" s="27"/>
      <c r="G24" s="27"/>
      <c r="H24" s="27"/>
      <c r="I24" s="27" t="s">
        <v>101</v>
      </c>
      <c r="J24" s="27"/>
      <c r="K24" s="27"/>
    </row>
    <row r="25" spans="1:11" ht="18" customHeight="1" x14ac:dyDescent="0.35">
      <c r="A25" s="26" t="s">
        <v>12</v>
      </c>
      <c r="B25" s="27">
        <f>SUM(B16:B24)</f>
        <v>28217</v>
      </c>
      <c r="C25" s="27" t="s">
        <v>101</v>
      </c>
      <c r="D25" s="27" t="s">
        <v>101</v>
      </c>
      <c r="E25" s="27" t="s">
        <v>101</v>
      </c>
      <c r="F25" s="27" t="s">
        <v>101</v>
      </c>
      <c r="G25" s="27" t="s">
        <v>101</v>
      </c>
      <c r="H25" s="27"/>
      <c r="I25" s="27" t="s">
        <v>122</v>
      </c>
      <c r="J25" s="27">
        <f>SUM(J16:J24)</f>
        <v>28217</v>
      </c>
      <c r="K25" s="27">
        <f>SUM(K16:K24)</f>
        <v>28217</v>
      </c>
    </row>
  </sheetData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A7" sqref="A7"/>
    </sheetView>
  </sheetViews>
  <sheetFormatPr defaultColWidth="8.875" defaultRowHeight="15.75" x14ac:dyDescent="0.35"/>
  <cols>
    <col min="1" max="1" width="28.625" style="20" customWidth="1"/>
    <col min="2" max="7" width="19.875" style="20" customWidth="1"/>
    <col min="8" max="16384" width="8.875" style="20"/>
  </cols>
  <sheetData>
    <row r="1" spans="1:7" ht="30" x14ac:dyDescent="0.6">
      <c r="A1" s="19" t="s">
        <v>127</v>
      </c>
    </row>
    <row r="2" spans="1:7" ht="18.75" x14ac:dyDescent="0.4">
      <c r="A2" s="31"/>
    </row>
    <row r="3" spans="1:7" ht="18.75" x14ac:dyDescent="0.4">
      <c r="A3" s="31"/>
      <c r="G3" s="32" t="s">
        <v>128</v>
      </c>
    </row>
    <row r="4" spans="1:7" ht="31.5" x14ac:dyDescent="0.35">
      <c r="A4" s="24" t="s">
        <v>129</v>
      </c>
      <c r="B4" s="24" t="s">
        <v>130</v>
      </c>
      <c r="C4" s="24" t="s">
        <v>131</v>
      </c>
      <c r="D4" s="24" t="s">
        <v>132</v>
      </c>
      <c r="E4" s="24" t="s">
        <v>8</v>
      </c>
      <c r="F4" s="25" t="s">
        <v>133</v>
      </c>
      <c r="G4" s="25" t="s">
        <v>99</v>
      </c>
    </row>
    <row r="5" spans="1:7" ht="18" customHeight="1" x14ac:dyDescent="0.35">
      <c r="A5" s="28" t="s">
        <v>134</v>
      </c>
      <c r="B5" s="33">
        <f>F5</f>
        <v>1230407</v>
      </c>
      <c r="C5" s="33">
        <v>0</v>
      </c>
      <c r="D5" s="33">
        <v>0</v>
      </c>
      <c r="E5" s="33">
        <v>0</v>
      </c>
      <c r="F5" s="33">
        <v>1230407</v>
      </c>
      <c r="G5" s="33">
        <v>1230407</v>
      </c>
    </row>
    <row r="6" spans="1:7" ht="18" customHeight="1" x14ac:dyDescent="0.35">
      <c r="A6" s="28" t="s">
        <v>135</v>
      </c>
      <c r="B6" s="33">
        <f t="shared" ref="B6:B16" si="0">F6</f>
        <v>173932</v>
      </c>
      <c r="C6" s="33">
        <v>0</v>
      </c>
      <c r="D6" s="33">
        <v>0</v>
      </c>
      <c r="E6" s="33">
        <v>0</v>
      </c>
      <c r="F6" s="33">
        <v>173932</v>
      </c>
      <c r="G6" s="33">
        <v>173932</v>
      </c>
    </row>
    <row r="7" spans="1:7" ht="18" customHeight="1" x14ac:dyDescent="0.35">
      <c r="A7" s="28" t="s">
        <v>136</v>
      </c>
      <c r="B7" s="33">
        <f t="shared" si="0"/>
        <v>2219</v>
      </c>
      <c r="C7" s="33">
        <v>0</v>
      </c>
      <c r="D7" s="33">
        <v>0</v>
      </c>
      <c r="E7" s="33">
        <v>0</v>
      </c>
      <c r="F7" s="33">
        <v>2219</v>
      </c>
      <c r="G7" s="33">
        <v>2219</v>
      </c>
    </row>
    <row r="8" spans="1:7" ht="18" customHeight="1" x14ac:dyDescent="0.35">
      <c r="A8" s="28" t="s">
        <v>137</v>
      </c>
      <c r="B8" s="33">
        <f t="shared" si="0"/>
        <v>5270</v>
      </c>
      <c r="C8" s="33">
        <v>0</v>
      </c>
      <c r="D8" s="33">
        <v>0</v>
      </c>
      <c r="E8" s="33">
        <v>0</v>
      </c>
      <c r="F8" s="33">
        <v>5270</v>
      </c>
      <c r="G8" s="33">
        <v>5270</v>
      </c>
    </row>
    <row r="9" spans="1:7" ht="18" customHeight="1" x14ac:dyDescent="0.35">
      <c r="A9" s="28" t="s">
        <v>138</v>
      </c>
      <c r="B9" s="33">
        <f t="shared" si="0"/>
        <v>14985</v>
      </c>
      <c r="C9" s="33">
        <v>0</v>
      </c>
      <c r="D9" s="33">
        <v>0</v>
      </c>
      <c r="E9" s="33">
        <v>0</v>
      </c>
      <c r="F9" s="33">
        <v>14985</v>
      </c>
      <c r="G9" s="33">
        <v>14985</v>
      </c>
    </row>
    <row r="10" spans="1:7" ht="18" customHeight="1" x14ac:dyDescent="0.35">
      <c r="A10" s="28" t="s">
        <v>139</v>
      </c>
      <c r="B10" s="33">
        <f t="shared" si="0"/>
        <v>1000</v>
      </c>
      <c r="C10" s="33">
        <v>0</v>
      </c>
      <c r="D10" s="33">
        <v>0</v>
      </c>
      <c r="E10" s="33">
        <v>0</v>
      </c>
      <c r="F10" s="33">
        <v>1000</v>
      </c>
      <c r="G10" s="33">
        <v>1000</v>
      </c>
    </row>
    <row r="11" spans="1:7" ht="18" customHeight="1" x14ac:dyDescent="0.35">
      <c r="A11" s="28" t="s">
        <v>140</v>
      </c>
      <c r="B11" s="33">
        <f t="shared" si="0"/>
        <v>2695</v>
      </c>
      <c r="C11" s="33">
        <v>0</v>
      </c>
      <c r="D11" s="33">
        <v>0</v>
      </c>
      <c r="E11" s="33">
        <v>0</v>
      </c>
      <c r="F11" s="33">
        <v>2695</v>
      </c>
      <c r="G11" s="33">
        <v>2695</v>
      </c>
    </row>
    <row r="12" spans="1:7" ht="18" customHeight="1" x14ac:dyDescent="0.35">
      <c r="A12" s="28" t="s">
        <v>141</v>
      </c>
      <c r="B12" s="33">
        <f t="shared" si="0"/>
        <v>519</v>
      </c>
      <c r="C12" s="33">
        <v>0</v>
      </c>
      <c r="D12" s="33">
        <v>0</v>
      </c>
      <c r="E12" s="33">
        <v>0</v>
      </c>
      <c r="F12" s="33">
        <v>519</v>
      </c>
      <c r="G12" s="33">
        <v>519</v>
      </c>
    </row>
    <row r="13" spans="1:7" ht="18" customHeight="1" x14ac:dyDescent="0.35">
      <c r="A13" s="28" t="s">
        <v>142</v>
      </c>
      <c r="B13" s="33">
        <f t="shared" si="0"/>
        <v>181885</v>
      </c>
      <c r="C13" s="33">
        <v>0</v>
      </c>
      <c r="D13" s="33">
        <v>0</v>
      </c>
      <c r="E13" s="33">
        <v>0</v>
      </c>
      <c r="F13" s="33">
        <v>181885</v>
      </c>
      <c r="G13" s="33">
        <v>181885</v>
      </c>
    </row>
    <row r="14" spans="1:7" ht="18" customHeight="1" x14ac:dyDescent="0.35">
      <c r="A14" s="28" t="s">
        <v>143</v>
      </c>
      <c r="B14" s="33">
        <f t="shared" si="0"/>
        <v>31044</v>
      </c>
      <c r="C14" s="33">
        <v>0</v>
      </c>
      <c r="D14" s="33">
        <v>0</v>
      </c>
      <c r="E14" s="33">
        <v>0</v>
      </c>
      <c r="F14" s="33">
        <v>31044</v>
      </c>
      <c r="G14" s="33">
        <v>31044</v>
      </c>
    </row>
    <row r="15" spans="1:7" ht="18" customHeight="1" x14ac:dyDescent="0.35">
      <c r="A15" s="28" t="s">
        <v>144</v>
      </c>
      <c r="B15" s="33">
        <f t="shared" si="0"/>
        <v>9929</v>
      </c>
      <c r="C15" s="33">
        <v>0</v>
      </c>
      <c r="D15" s="33">
        <v>0</v>
      </c>
      <c r="E15" s="33">
        <v>0</v>
      </c>
      <c r="F15" s="33">
        <v>9929</v>
      </c>
      <c r="G15" s="33">
        <v>9929</v>
      </c>
    </row>
    <row r="16" spans="1:7" ht="18" customHeight="1" x14ac:dyDescent="0.35">
      <c r="A16" s="28" t="s">
        <v>145</v>
      </c>
      <c r="B16" s="33">
        <f t="shared" si="0"/>
        <v>50000</v>
      </c>
      <c r="C16" s="33">
        <v>0</v>
      </c>
      <c r="D16" s="33">
        <v>0</v>
      </c>
      <c r="E16" s="33">
        <v>0</v>
      </c>
      <c r="F16" s="33">
        <v>50000</v>
      </c>
      <c r="G16" s="33">
        <v>50000</v>
      </c>
    </row>
    <row r="17" spans="1:7" ht="18" customHeight="1" x14ac:dyDescent="0.35">
      <c r="A17" s="26" t="s">
        <v>12</v>
      </c>
      <c r="B17" s="33">
        <f>SUM(B5:B16)</f>
        <v>1703885</v>
      </c>
      <c r="C17" s="33">
        <f t="shared" ref="C17:E17" si="1">SUM(C5:C16)</f>
        <v>0</v>
      </c>
      <c r="D17" s="33">
        <f t="shared" si="1"/>
        <v>0</v>
      </c>
      <c r="E17" s="33">
        <f t="shared" si="1"/>
        <v>0</v>
      </c>
      <c r="F17" s="33">
        <f>SUM(F5:F16)</f>
        <v>1703885</v>
      </c>
      <c r="G17" s="33">
        <f>SUM(G5:G16)</f>
        <v>1703885</v>
      </c>
    </row>
  </sheetData>
  <phoneticPr fontId="5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B14" sqref="B14"/>
    </sheetView>
  </sheetViews>
  <sheetFormatPr defaultColWidth="8.875" defaultRowHeight="15.75" x14ac:dyDescent="0.35"/>
  <cols>
    <col min="1" max="1" width="28.625" style="20" customWidth="1"/>
    <col min="2" max="6" width="19.875" style="20" customWidth="1"/>
    <col min="7" max="16384" width="8.875" style="20"/>
  </cols>
  <sheetData>
    <row r="1" spans="1:6" ht="30" x14ac:dyDescent="0.6">
      <c r="A1" s="19" t="s">
        <v>146</v>
      </c>
    </row>
    <row r="2" spans="1:6" ht="18.75" x14ac:dyDescent="0.4">
      <c r="A2" s="21"/>
    </row>
    <row r="3" spans="1:6" ht="18.75" x14ac:dyDescent="0.4">
      <c r="A3" s="21"/>
      <c r="F3" s="23" t="s">
        <v>128</v>
      </c>
    </row>
    <row r="4" spans="1:6" ht="22.5" customHeight="1" x14ac:dyDescent="0.35">
      <c r="A4" s="34" t="s">
        <v>147</v>
      </c>
      <c r="B4" s="34" t="s">
        <v>148</v>
      </c>
      <c r="C4" s="34"/>
      <c r="D4" s="34" t="s">
        <v>149</v>
      </c>
      <c r="E4" s="34"/>
      <c r="F4" s="35" t="s">
        <v>150</v>
      </c>
    </row>
    <row r="5" spans="1:6" ht="31.5" x14ac:dyDescent="0.35">
      <c r="A5" s="34"/>
      <c r="B5" s="24" t="s">
        <v>151</v>
      </c>
      <c r="C5" s="25" t="s">
        <v>152</v>
      </c>
      <c r="D5" s="24" t="s">
        <v>151</v>
      </c>
      <c r="E5" s="25" t="s">
        <v>152</v>
      </c>
      <c r="F5" s="34"/>
    </row>
    <row r="6" spans="1:6" ht="18" customHeight="1" x14ac:dyDescent="0.35">
      <c r="A6" s="26" t="s">
        <v>153</v>
      </c>
      <c r="B6" s="27">
        <v>774465</v>
      </c>
      <c r="C6" s="27">
        <v>0</v>
      </c>
      <c r="D6" s="27">
        <v>761488</v>
      </c>
      <c r="E6" s="27">
        <v>0</v>
      </c>
      <c r="F6" s="27">
        <f>B6+D6</f>
        <v>1535953</v>
      </c>
    </row>
    <row r="7" spans="1:6" ht="18" customHeight="1" x14ac:dyDescent="0.35">
      <c r="A7" s="28"/>
      <c r="B7" s="27"/>
      <c r="C7" s="27"/>
      <c r="D7" s="27"/>
      <c r="E7" s="27"/>
      <c r="F7" s="27"/>
    </row>
    <row r="8" spans="1:6" ht="18" customHeight="1" x14ac:dyDescent="0.35">
      <c r="A8" s="28"/>
      <c r="B8" s="27"/>
      <c r="C8" s="27"/>
      <c r="D8" s="27"/>
      <c r="E8" s="27"/>
      <c r="F8" s="27"/>
    </row>
    <row r="9" spans="1:6" ht="18" customHeight="1" x14ac:dyDescent="0.35">
      <c r="A9" s="26" t="s">
        <v>12</v>
      </c>
      <c r="B9" s="27">
        <f>SUM(B6:B8)</f>
        <v>774465</v>
      </c>
      <c r="C9" s="27">
        <f t="shared" ref="C9:F9" si="0">SUM(C6:C8)</f>
        <v>0</v>
      </c>
      <c r="D9" s="27">
        <f t="shared" si="0"/>
        <v>761488</v>
      </c>
      <c r="E9" s="27">
        <f t="shared" si="0"/>
        <v>0</v>
      </c>
      <c r="F9" s="27">
        <f t="shared" si="0"/>
        <v>1535953</v>
      </c>
    </row>
  </sheetData>
  <mergeCells count="4">
    <mergeCell ref="A4:A5"/>
    <mergeCell ref="B4:C4"/>
    <mergeCell ref="D4:E4"/>
    <mergeCell ref="F4:F5"/>
  </mergeCells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workbookViewId="0">
      <selection activeCell="A2" sqref="A2:XFD2"/>
    </sheetView>
  </sheetViews>
  <sheetFormatPr defaultColWidth="8.875" defaultRowHeight="15.75" x14ac:dyDescent="0.35"/>
  <cols>
    <col min="1" max="1" width="30.875" style="20" customWidth="1"/>
    <col min="2" max="3" width="19.875" style="20" customWidth="1"/>
    <col min="4" max="16384" width="8.875" style="20"/>
  </cols>
  <sheetData>
    <row r="1" spans="1:3" ht="30" x14ac:dyDescent="0.6">
      <c r="A1" s="19" t="s">
        <v>154</v>
      </c>
    </row>
    <row r="2" spans="1:3" ht="18.75" x14ac:dyDescent="0.4">
      <c r="A2" s="21"/>
    </row>
    <row r="3" spans="1:3" ht="18.75" x14ac:dyDescent="0.4">
      <c r="A3" s="21"/>
      <c r="C3" s="23" t="s">
        <v>155</v>
      </c>
    </row>
    <row r="4" spans="1:3" ht="22.5" customHeight="1" x14ac:dyDescent="0.35">
      <c r="A4" s="24" t="s">
        <v>147</v>
      </c>
      <c r="B4" s="24" t="s">
        <v>151</v>
      </c>
      <c r="C4" s="24" t="s">
        <v>156</v>
      </c>
    </row>
    <row r="5" spans="1:3" ht="18" customHeight="1" x14ac:dyDescent="0.35">
      <c r="A5" s="28" t="s">
        <v>157</v>
      </c>
      <c r="B5" s="27"/>
      <c r="C5" s="27"/>
    </row>
    <row r="6" spans="1:3" ht="18" customHeight="1" x14ac:dyDescent="0.35">
      <c r="A6" s="28" t="s">
        <v>158</v>
      </c>
      <c r="B6" s="27">
        <v>40911</v>
      </c>
      <c r="C6" s="27">
        <v>0</v>
      </c>
    </row>
    <row r="7" spans="1:3" ht="18" customHeight="1" x14ac:dyDescent="0.35">
      <c r="A7" s="28"/>
      <c r="B7" s="27"/>
      <c r="C7" s="27"/>
    </row>
    <row r="8" spans="1:3" ht="18" customHeight="1" thickBot="1" x14ac:dyDescent="0.4">
      <c r="A8" s="36" t="s">
        <v>159</v>
      </c>
      <c r="B8" s="37">
        <f>SUM(B6:B7)</f>
        <v>40911</v>
      </c>
      <c r="C8" s="37">
        <f>SUM(C6:C7)</f>
        <v>0</v>
      </c>
    </row>
    <row r="9" spans="1:3" ht="18" customHeight="1" thickTop="1" x14ac:dyDescent="0.35">
      <c r="A9" s="28" t="s">
        <v>160</v>
      </c>
      <c r="B9" s="27"/>
      <c r="C9" s="27"/>
    </row>
    <row r="10" spans="1:3" ht="18" customHeight="1" x14ac:dyDescent="0.35">
      <c r="A10" s="28" t="s">
        <v>161</v>
      </c>
      <c r="B10" s="27"/>
      <c r="C10" s="27"/>
    </row>
    <row r="11" spans="1:3" ht="18" customHeight="1" x14ac:dyDescent="0.35">
      <c r="A11" s="28" t="s">
        <v>162</v>
      </c>
      <c r="B11" s="27">
        <v>59126</v>
      </c>
      <c r="C11" s="38">
        <v>17212</v>
      </c>
    </row>
    <row r="12" spans="1:3" ht="18" customHeight="1" x14ac:dyDescent="0.35">
      <c r="A12" s="28" t="s">
        <v>163</v>
      </c>
      <c r="B12" s="27">
        <v>31785</v>
      </c>
      <c r="C12" s="39"/>
    </row>
    <row r="13" spans="1:3" ht="18" customHeight="1" x14ac:dyDescent="0.35">
      <c r="A13" s="28" t="s">
        <v>164</v>
      </c>
      <c r="B13" s="27">
        <v>4489</v>
      </c>
      <c r="C13" s="39"/>
    </row>
    <row r="14" spans="1:3" ht="18" customHeight="1" x14ac:dyDescent="0.35">
      <c r="A14" s="28" t="s">
        <v>165</v>
      </c>
      <c r="B14" s="27">
        <v>2165</v>
      </c>
      <c r="C14" s="39"/>
    </row>
    <row r="15" spans="1:3" ht="18" customHeight="1" x14ac:dyDescent="0.35">
      <c r="A15" s="40" t="s">
        <v>166</v>
      </c>
      <c r="B15" s="41">
        <v>18137</v>
      </c>
      <c r="C15" s="39"/>
    </row>
    <row r="16" spans="1:3" ht="18" customHeight="1" x14ac:dyDescent="0.35">
      <c r="A16" s="40" t="s">
        <v>167</v>
      </c>
      <c r="B16" s="41">
        <v>1664</v>
      </c>
      <c r="C16" s="39"/>
    </row>
    <row r="17" spans="1:3" ht="18" customHeight="1" x14ac:dyDescent="0.35">
      <c r="A17" s="40" t="s">
        <v>168</v>
      </c>
      <c r="B17" s="41"/>
      <c r="C17" s="39"/>
    </row>
    <row r="18" spans="1:3" ht="18" customHeight="1" x14ac:dyDescent="0.35">
      <c r="A18" s="40" t="s">
        <v>169</v>
      </c>
      <c r="B18" s="41">
        <v>5663</v>
      </c>
      <c r="C18" s="39"/>
    </row>
    <row r="19" spans="1:3" ht="18" customHeight="1" x14ac:dyDescent="0.35">
      <c r="A19" s="40"/>
      <c r="B19" s="41"/>
      <c r="C19" s="42"/>
    </row>
    <row r="20" spans="1:3" ht="18" customHeight="1" thickBot="1" x14ac:dyDescent="0.4">
      <c r="A20" s="36" t="s">
        <v>159</v>
      </c>
      <c r="B20" s="37">
        <f>SUM(B11:B19)</f>
        <v>123029</v>
      </c>
      <c r="C20" s="37">
        <f>C11</f>
        <v>17212</v>
      </c>
    </row>
    <row r="21" spans="1:3" ht="18" customHeight="1" thickTop="1" x14ac:dyDescent="0.35">
      <c r="A21" s="26" t="s">
        <v>12</v>
      </c>
      <c r="B21" s="27">
        <f>B8+B20</f>
        <v>163940</v>
      </c>
      <c r="C21" s="27">
        <f>C8+C20</f>
        <v>17212</v>
      </c>
    </row>
  </sheetData>
  <mergeCells count="1">
    <mergeCell ref="C11:C19"/>
  </mergeCells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workbookViewId="0">
      <selection activeCell="A10" sqref="A10"/>
    </sheetView>
  </sheetViews>
  <sheetFormatPr defaultColWidth="8.875" defaultRowHeight="15.75" x14ac:dyDescent="0.35"/>
  <cols>
    <col min="1" max="1" width="30.875" style="20" customWidth="1"/>
    <col min="2" max="3" width="19.875" style="20" customWidth="1"/>
    <col min="4" max="16384" width="8.875" style="20"/>
  </cols>
  <sheetData>
    <row r="1" spans="1:3" ht="30" x14ac:dyDescent="0.6">
      <c r="A1" s="19" t="s">
        <v>170</v>
      </c>
    </row>
    <row r="2" spans="1:3" ht="18.75" x14ac:dyDescent="0.4">
      <c r="A2" s="21"/>
    </row>
    <row r="3" spans="1:3" ht="18.75" x14ac:dyDescent="0.4">
      <c r="A3" s="21"/>
      <c r="C3" s="23" t="s">
        <v>155</v>
      </c>
    </row>
    <row r="4" spans="1:3" ht="22.5" customHeight="1" x14ac:dyDescent="0.35">
      <c r="A4" s="24" t="s">
        <v>147</v>
      </c>
      <c r="B4" s="24" t="s">
        <v>151</v>
      </c>
      <c r="C4" s="24" t="s">
        <v>156</v>
      </c>
    </row>
    <row r="5" spans="1:3" ht="18" customHeight="1" x14ac:dyDescent="0.35">
      <c r="A5" s="28" t="s">
        <v>157</v>
      </c>
      <c r="B5" s="27"/>
      <c r="C5" s="27"/>
    </row>
    <row r="6" spans="1:3" ht="18" customHeight="1" x14ac:dyDescent="0.35">
      <c r="A6" s="28" t="s">
        <v>158</v>
      </c>
      <c r="B6" s="27">
        <v>1523</v>
      </c>
      <c r="C6" s="27">
        <v>0</v>
      </c>
    </row>
    <row r="7" spans="1:3" ht="18" customHeight="1" x14ac:dyDescent="0.35">
      <c r="A7" s="28"/>
      <c r="B7" s="27"/>
      <c r="C7" s="27"/>
    </row>
    <row r="8" spans="1:3" ht="18" customHeight="1" thickBot="1" x14ac:dyDescent="0.4">
      <c r="A8" s="36" t="s">
        <v>159</v>
      </c>
      <c r="B8" s="37">
        <f>B6</f>
        <v>1523</v>
      </c>
      <c r="C8" s="37">
        <v>0</v>
      </c>
    </row>
    <row r="9" spans="1:3" ht="18" customHeight="1" thickTop="1" x14ac:dyDescent="0.35">
      <c r="A9" s="28" t="s">
        <v>160</v>
      </c>
      <c r="B9" s="27"/>
      <c r="C9" s="27"/>
    </row>
    <row r="10" spans="1:3" ht="18" customHeight="1" x14ac:dyDescent="0.35">
      <c r="A10" s="28" t="s">
        <v>161</v>
      </c>
      <c r="B10" s="27"/>
      <c r="C10" s="27"/>
    </row>
    <row r="11" spans="1:3" ht="18" customHeight="1" x14ac:dyDescent="0.35">
      <c r="A11" s="28" t="s">
        <v>162</v>
      </c>
      <c r="B11" s="27">
        <v>20865</v>
      </c>
      <c r="C11" s="38">
        <v>6919</v>
      </c>
    </row>
    <row r="12" spans="1:3" ht="18" customHeight="1" x14ac:dyDescent="0.35">
      <c r="A12" s="28" t="s">
        <v>163</v>
      </c>
      <c r="B12" s="27">
        <v>18874</v>
      </c>
      <c r="C12" s="39"/>
    </row>
    <row r="13" spans="1:3" ht="18" customHeight="1" x14ac:dyDescent="0.35">
      <c r="A13" s="28" t="s">
        <v>171</v>
      </c>
      <c r="B13" s="27">
        <v>3114</v>
      </c>
      <c r="C13" s="39"/>
    </row>
    <row r="14" spans="1:3" ht="18" customHeight="1" x14ac:dyDescent="0.35">
      <c r="A14" s="28" t="s">
        <v>165</v>
      </c>
      <c r="B14" s="27">
        <v>604</v>
      </c>
      <c r="C14" s="39"/>
    </row>
    <row r="15" spans="1:3" ht="18" customHeight="1" x14ac:dyDescent="0.35">
      <c r="A15" s="28" t="s">
        <v>172</v>
      </c>
      <c r="B15" s="27">
        <v>1979</v>
      </c>
      <c r="C15" s="39"/>
    </row>
    <row r="16" spans="1:3" ht="18" customHeight="1" x14ac:dyDescent="0.35">
      <c r="A16" s="28" t="s">
        <v>168</v>
      </c>
      <c r="B16" s="27"/>
      <c r="C16" s="39"/>
    </row>
    <row r="17" spans="1:3" ht="18" customHeight="1" x14ac:dyDescent="0.35">
      <c r="A17" s="28" t="s">
        <v>173</v>
      </c>
      <c r="B17" s="27">
        <v>4020</v>
      </c>
      <c r="C17" s="39"/>
    </row>
    <row r="18" spans="1:3" ht="18" customHeight="1" x14ac:dyDescent="0.35">
      <c r="A18" s="28"/>
      <c r="B18" s="27"/>
      <c r="C18" s="42"/>
    </row>
    <row r="19" spans="1:3" ht="18" customHeight="1" thickBot="1" x14ac:dyDescent="0.4">
      <c r="A19" s="36" t="s">
        <v>159</v>
      </c>
      <c r="B19" s="37">
        <f>SUM(B11:B18)</f>
        <v>49456</v>
      </c>
      <c r="C19" s="37">
        <f>SUM(C9:C18)</f>
        <v>6919</v>
      </c>
    </row>
    <row r="20" spans="1:3" ht="18" customHeight="1" thickTop="1" x14ac:dyDescent="0.35">
      <c r="A20" s="26" t="s">
        <v>12</v>
      </c>
      <c r="B20" s="27">
        <f>SUM(B8,B19)</f>
        <v>50979</v>
      </c>
      <c r="C20" s="27">
        <f>SUM(C8,C19)</f>
        <v>6919</v>
      </c>
    </row>
  </sheetData>
  <mergeCells count="1">
    <mergeCell ref="C11:C18"/>
  </mergeCells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B10" sqref="B10"/>
    </sheetView>
  </sheetViews>
  <sheetFormatPr defaultColWidth="8.875" defaultRowHeight="15.75" x14ac:dyDescent="0.35"/>
  <cols>
    <col min="1" max="1" width="20.875" style="20" customWidth="1"/>
    <col min="2" max="2" width="14.875" style="20" customWidth="1"/>
    <col min="3" max="3" width="16.875" style="20" customWidth="1"/>
    <col min="4" max="7" width="14.875" style="20" customWidth="1"/>
    <col min="8" max="8" width="12.625" style="20" customWidth="1"/>
    <col min="9" max="9" width="12.5" style="20" customWidth="1"/>
    <col min="10" max="10" width="13" style="20" customWidth="1"/>
    <col min="11" max="11" width="14.875" style="20" customWidth="1"/>
    <col min="12" max="16384" width="8.875" style="20"/>
  </cols>
  <sheetData>
    <row r="1" spans="1:12" ht="30" x14ac:dyDescent="0.6">
      <c r="A1" s="19" t="s">
        <v>174</v>
      </c>
    </row>
    <row r="2" spans="1:12" ht="18.75" x14ac:dyDescent="0.4">
      <c r="A2" s="21"/>
    </row>
    <row r="3" spans="1:12" ht="18.75" x14ac:dyDescent="0.4">
      <c r="A3" s="21"/>
      <c r="K3" s="23" t="s">
        <v>155</v>
      </c>
    </row>
    <row r="4" spans="1:12" ht="22.5" customHeight="1" x14ac:dyDescent="0.35">
      <c r="A4" s="34" t="s">
        <v>129</v>
      </c>
      <c r="B4" s="43" t="s">
        <v>175</v>
      </c>
      <c r="C4" s="44"/>
      <c r="D4" s="34" t="s">
        <v>176</v>
      </c>
      <c r="E4" s="35" t="s">
        <v>177</v>
      </c>
      <c r="F4" s="34" t="s">
        <v>178</v>
      </c>
      <c r="G4" s="35" t="s">
        <v>179</v>
      </c>
      <c r="H4" s="43" t="s">
        <v>180</v>
      </c>
      <c r="I4" s="45"/>
      <c r="J4" s="46"/>
      <c r="K4" s="34" t="s">
        <v>8</v>
      </c>
    </row>
    <row r="5" spans="1:12" ht="22.5" customHeight="1" x14ac:dyDescent="0.35">
      <c r="A5" s="34"/>
      <c r="B5" s="34"/>
      <c r="C5" s="47" t="s">
        <v>181</v>
      </c>
      <c r="D5" s="34"/>
      <c r="E5" s="34"/>
      <c r="F5" s="34"/>
      <c r="G5" s="34"/>
      <c r="H5" s="34"/>
      <c r="I5" s="24" t="s">
        <v>182</v>
      </c>
      <c r="J5" s="24" t="s">
        <v>183</v>
      </c>
      <c r="K5" s="34"/>
    </row>
    <row r="6" spans="1:12" ht="18" customHeight="1" x14ac:dyDescent="0.35">
      <c r="A6" s="28" t="s">
        <v>184</v>
      </c>
      <c r="B6" s="27"/>
      <c r="C6" s="48"/>
      <c r="D6" s="49"/>
      <c r="E6" s="27"/>
      <c r="F6" s="27"/>
      <c r="G6" s="27"/>
      <c r="H6" s="27"/>
      <c r="I6" s="27"/>
      <c r="J6" s="27"/>
      <c r="K6" s="27"/>
    </row>
    <row r="7" spans="1:12" ht="18" customHeight="1" x14ac:dyDescent="0.35">
      <c r="A7" s="28" t="s">
        <v>185</v>
      </c>
      <c r="B7" s="27">
        <f>'[1]（一般等）（円） '!B8/1000</f>
        <v>709280.777</v>
      </c>
      <c r="C7" s="48">
        <f>'[1]（一般等）（円） '!C8/1000</f>
        <v>18375.751</v>
      </c>
      <c r="D7" s="49">
        <f>'[1]（一般等）（円） '!D8/1000</f>
        <v>619846.96900000004</v>
      </c>
      <c r="E7" s="27">
        <f>'[1]（一般等）（円） '!E8/1000</f>
        <v>27500</v>
      </c>
      <c r="F7" s="27">
        <f>'[1]（一般等）（円） '!F8/1000</f>
        <v>61933.807999999997</v>
      </c>
      <c r="G7" s="27">
        <f>'[1]（一般等）（円） '!G8/1000</f>
        <v>0</v>
      </c>
      <c r="H7" s="27">
        <f>'[1]（一般等）（円） '!H8/1000</f>
        <v>0</v>
      </c>
      <c r="I7" s="27">
        <f>'[1]（一般等）（円） '!I8/1000</f>
        <v>0</v>
      </c>
      <c r="J7" s="27">
        <f>'[1]（一般等）（円） '!J8/1000</f>
        <v>0</v>
      </c>
      <c r="K7" s="27">
        <f>'[1]（一般等）（円） '!K8/1000</f>
        <v>0</v>
      </c>
      <c r="L7" s="50"/>
    </row>
    <row r="8" spans="1:12" ht="18" customHeight="1" x14ac:dyDescent="0.35">
      <c r="A8" s="28" t="s">
        <v>186</v>
      </c>
      <c r="B8" s="27">
        <f>'[1]（一般等）（円） '!B9/1000</f>
        <v>356834.28700000001</v>
      </c>
      <c r="C8" s="48">
        <f>'[1]（一般等）（円） '!C9/1000</f>
        <v>22835.348999999998</v>
      </c>
      <c r="D8" s="49">
        <f>'[1]（一般等）（円） '!D9/1000</f>
        <v>356834.28700000001</v>
      </c>
      <c r="E8" s="27">
        <f>'[1]（一般等）（円） '!E9/1000</f>
        <v>0</v>
      </c>
      <c r="F8" s="27">
        <f>'[1]（一般等）（円） '!F9/1000</f>
        <v>0</v>
      </c>
      <c r="G8" s="27">
        <f>'[1]（一般等）（円） '!G9/1000</f>
        <v>0</v>
      </c>
      <c r="H8" s="27">
        <f>'[1]（一般等）（円） '!H9/1000</f>
        <v>0</v>
      </c>
      <c r="I8" s="27">
        <f>'[1]（一般等）（円） '!I9/1000</f>
        <v>0</v>
      </c>
      <c r="J8" s="27">
        <f>'[1]（一般等）（円） '!J9/1000</f>
        <v>0</v>
      </c>
      <c r="K8" s="27">
        <f>'[1]（一般等）（円） '!K9/1000</f>
        <v>0</v>
      </c>
      <c r="L8" s="50"/>
    </row>
    <row r="9" spans="1:12" ht="18" customHeight="1" x14ac:dyDescent="0.35">
      <c r="A9" s="28" t="s">
        <v>187</v>
      </c>
      <c r="B9" s="27">
        <f>'[1]（一般等）（円） '!B10/1000</f>
        <v>0</v>
      </c>
      <c r="C9" s="48">
        <f>'[1]（一般等）（円） '!C10/1000</f>
        <v>0</v>
      </c>
      <c r="D9" s="49">
        <f>'[1]（一般等）（円） '!D10/1000</f>
        <v>0</v>
      </c>
      <c r="E9" s="27">
        <f>'[1]（一般等）（円） '!E10/1000</f>
        <v>0</v>
      </c>
      <c r="F9" s="27">
        <f>'[1]（一般等）（円） '!F10/1000</f>
        <v>0</v>
      </c>
      <c r="G9" s="27">
        <f>'[1]（一般等）（円） '!G10/1000</f>
        <v>0</v>
      </c>
      <c r="H9" s="27">
        <f>'[1]（一般等）（円） '!H10/1000</f>
        <v>0</v>
      </c>
      <c r="I9" s="27">
        <f>'[1]（一般等）（円） '!I10/1000</f>
        <v>0</v>
      </c>
      <c r="J9" s="27">
        <f>'[1]（一般等）（円） '!J10/1000</f>
        <v>0</v>
      </c>
      <c r="K9" s="27">
        <f>'[1]（一般等）（円） '!K10/1000</f>
        <v>0</v>
      </c>
      <c r="L9" s="50"/>
    </row>
    <row r="10" spans="1:12" ht="18" customHeight="1" x14ac:dyDescent="0.35">
      <c r="A10" s="28" t="s">
        <v>188</v>
      </c>
      <c r="B10" s="27">
        <f>'[1]（一般等）（円） '!B11/1000</f>
        <v>933386.821</v>
      </c>
      <c r="C10" s="48">
        <f>'[1]（一般等）（円） '!C11/1000</f>
        <v>187298.15100000001</v>
      </c>
      <c r="D10" s="49">
        <f>'[1]（一般等）（円） '!D11/1000</f>
        <v>515421.99699999997</v>
      </c>
      <c r="E10" s="27">
        <f>'[1]（一般等）（円） '!E11/1000</f>
        <v>49900</v>
      </c>
      <c r="F10" s="27">
        <f>'[1]（一般等）（円） '!F11/1000</f>
        <v>368064.82400000002</v>
      </c>
      <c r="G10" s="27">
        <f>'[1]（一般等）（円） '!G11/1000</f>
        <v>0</v>
      </c>
      <c r="H10" s="27">
        <f>'[1]（一般等）（円） '!H11/1000</f>
        <v>0</v>
      </c>
      <c r="I10" s="27">
        <f>'[1]（一般等）（円） '!I11/1000</f>
        <v>0</v>
      </c>
      <c r="J10" s="27">
        <f>'[1]（一般等）（円） '!J11/1000</f>
        <v>0</v>
      </c>
      <c r="K10" s="27">
        <f>'[1]（一般等）（円） '!K11/1000</f>
        <v>0</v>
      </c>
      <c r="L10" s="50"/>
    </row>
    <row r="11" spans="1:12" ht="18" customHeight="1" x14ac:dyDescent="0.35">
      <c r="A11" s="28" t="s">
        <v>189</v>
      </c>
      <c r="B11" s="27">
        <f>'[1]（一般等）（円） '!B12/1000</f>
        <v>580692.174</v>
      </c>
      <c r="C11" s="48">
        <f>'[1]（一般等）（円） '!C12/1000</f>
        <v>138297.73300000001</v>
      </c>
      <c r="D11" s="49">
        <f>'[1]（一般等）（円） '!D12/1000</f>
        <v>110534.099</v>
      </c>
      <c r="E11" s="27">
        <f>'[1]（一般等）（円） '!E12/1000</f>
        <v>366044.984</v>
      </c>
      <c r="F11" s="27">
        <f>'[1]（一般等）（円） '!F12/1000</f>
        <v>20972.574000000001</v>
      </c>
      <c r="G11" s="27">
        <f>'[1]（一般等）（円） '!G12/1000</f>
        <v>52500</v>
      </c>
      <c r="H11" s="27">
        <f>'[1]（一般等）（円） '!H12/1000</f>
        <v>0</v>
      </c>
      <c r="I11" s="27">
        <f>'[1]（一般等）（円） '!I12/1000</f>
        <v>0</v>
      </c>
      <c r="J11" s="27">
        <f>'[1]（一般等）（円） '!J12/1000</f>
        <v>0</v>
      </c>
      <c r="K11" s="27">
        <f>'[1]（一般等）（円） '!K12/1000</f>
        <v>30640.517</v>
      </c>
      <c r="L11" s="50"/>
    </row>
    <row r="12" spans="1:12" ht="18" customHeight="1" x14ac:dyDescent="0.35">
      <c r="A12" s="28" t="s">
        <v>190</v>
      </c>
      <c r="B12" s="27">
        <f>'[1]（一般等）（円） '!B13/1000</f>
        <v>238395.329</v>
      </c>
      <c r="C12" s="48">
        <f>'[1]（一般等）（円） '!C13/1000</f>
        <v>22557.4</v>
      </c>
      <c r="D12" s="49">
        <f>'[1]（一般等）（円） '!D13/1000</f>
        <v>56460.364999999998</v>
      </c>
      <c r="E12" s="27">
        <f>'[1]（一般等）（円） '!E13/1000</f>
        <v>69434.964000000007</v>
      </c>
      <c r="F12" s="27">
        <f>'[1]（一般等）（円） '!F13/1000</f>
        <v>0</v>
      </c>
      <c r="G12" s="27">
        <f>'[1]（一般等）（円） '!G13/1000</f>
        <v>0</v>
      </c>
      <c r="H12" s="27">
        <f>'[1]（一般等）（円） '!H13/1000</f>
        <v>0</v>
      </c>
      <c r="I12" s="27">
        <f>'[1]（一般等）（円） '!I13/1000</f>
        <v>0</v>
      </c>
      <c r="J12" s="27">
        <f>'[1]（一般等）（円） '!J13/1000</f>
        <v>0</v>
      </c>
      <c r="K12" s="27">
        <f>'[1]（一般等）（円） '!K13/1000</f>
        <v>112500</v>
      </c>
    </row>
    <row r="13" spans="1:12" ht="18" customHeight="1" x14ac:dyDescent="0.35">
      <c r="A13" s="28" t="s">
        <v>191</v>
      </c>
      <c r="B13" s="27">
        <f>'[1]（一般等）（円） '!B14/1000</f>
        <v>0</v>
      </c>
      <c r="C13" s="48">
        <f>'[1]（一般等）（円） '!C14/1000</f>
        <v>0</v>
      </c>
      <c r="D13" s="49">
        <f>'[1]（一般等）（円） '!D14/1000</f>
        <v>0</v>
      </c>
      <c r="E13" s="27">
        <f>'[1]（一般等）（円） '!E14/1000</f>
        <v>0</v>
      </c>
      <c r="F13" s="27">
        <f>'[1]（一般等）（円） '!F14/1000</f>
        <v>0</v>
      </c>
      <c r="G13" s="27">
        <f>'[1]（一般等）（円） '!G14/1000</f>
        <v>0</v>
      </c>
      <c r="H13" s="27">
        <f>'[1]（一般等）（円） '!H14/1000</f>
        <v>0</v>
      </c>
      <c r="I13" s="27">
        <f>'[1]（一般等）（円） '!I14/1000</f>
        <v>0</v>
      </c>
      <c r="J13" s="27">
        <f>'[1]（一般等）（円） '!J14/1000</f>
        <v>0</v>
      </c>
      <c r="K13" s="27">
        <f>'[1]（一般等）（円） '!K14/1000</f>
        <v>0</v>
      </c>
    </row>
    <row r="14" spans="1:12" ht="18" customHeight="1" x14ac:dyDescent="0.35">
      <c r="A14" s="28" t="s">
        <v>192</v>
      </c>
      <c r="B14" s="27">
        <f>'[1]（一般等）（円） '!B15/1000</f>
        <v>5940493.79</v>
      </c>
      <c r="C14" s="48">
        <f>'[1]（一般等）（円） '!C15/1000</f>
        <v>399172.51</v>
      </c>
      <c r="D14" s="49">
        <f>'[1]（一般等）（円） '!D15/1000</f>
        <v>5513534.4309999999</v>
      </c>
      <c r="E14" s="27">
        <f>'[1]（一般等）（円） '!E15/1000</f>
        <v>426959.359</v>
      </c>
      <c r="F14" s="27">
        <f>'[1]（一般等）（円） '!F15/1000</f>
        <v>0</v>
      </c>
      <c r="G14" s="27">
        <f>'[1]（一般等）（円） '!G15/1000</f>
        <v>0</v>
      </c>
      <c r="H14" s="27">
        <f>'[1]（一般等）（円） '!H15/1000</f>
        <v>0</v>
      </c>
      <c r="I14" s="27">
        <f>'[1]（一般等）（円） '!I15/1000</f>
        <v>0</v>
      </c>
      <c r="J14" s="27">
        <f>'[1]（一般等）（円） '!J15/1000</f>
        <v>0</v>
      </c>
      <c r="K14" s="27">
        <f>'[1]（一般等）（円） '!K15/1000</f>
        <v>0</v>
      </c>
    </row>
    <row r="15" spans="1:12" ht="18" customHeight="1" x14ac:dyDescent="0.35">
      <c r="A15" s="28" t="s">
        <v>193</v>
      </c>
      <c r="B15" s="27">
        <f>'[1]（一般等）（円） '!B16/1000</f>
        <v>135707.25899999999</v>
      </c>
      <c r="C15" s="48">
        <f>'[1]（一般等）（円） '!C16/1000</f>
        <v>37485.527999999998</v>
      </c>
      <c r="D15" s="49">
        <f>'[1]（一般等）（円） '!D16/1000</f>
        <v>135707.25899999999</v>
      </c>
      <c r="E15" s="27">
        <f>'[1]（一般等）（円） '!E16/1000</f>
        <v>0</v>
      </c>
      <c r="F15" s="27">
        <f>'[1]（一般等）（円） '!F16/1000</f>
        <v>0</v>
      </c>
      <c r="G15" s="27">
        <f>'[1]（一般等）（円） '!G16/1000</f>
        <v>0</v>
      </c>
      <c r="H15" s="27">
        <f>'[1]（一般等）（円） '!H16/1000</f>
        <v>0</v>
      </c>
      <c r="I15" s="27">
        <f>'[1]（一般等）（円） '!I16/1000</f>
        <v>0</v>
      </c>
      <c r="J15" s="27">
        <f>'[1]（一般等）（円） '!J16/1000</f>
        <v>0</v>
      </c>
      <c r="K15" s="27">
        <f>'[1]（一般等）（円） '!K16/1000</f>
        <v>0</v>
      </c>
    </row>
    <row r="16" spans="1:12" ht="18" customHeight="1" x14ac:dyDescent="0.35">
      <c r="A16" s="28" t="s">
        <v>194</v>
      </c>
      <c r="B16" s="27">
        <f>'[1]（一般等）（円） '!B17/1000</f>
        <v>0</v>
      </c>
      <c r="C16" s="48">
        <f>'[1]（一般等）（円） '!C17/1000</f>
        <v>0</v>
      </c>
      <c r="D16" s="49">
        <f>'[1]（一般等）（円） '!D17/1000</f>
        <v>0</v>
      </c>
      <c r="E16" s="27">
        <f>'[1]（一般等）（円） '!E17/1000</f>
        <v>0</v>
      </c>
      <c r="F16" s="27">
        <f>'[1]（一般等）（円） '!F17/1000</f>
        <v>0</v>
      </c>
      <c r="G16" s="27">
        <f>'[1]（一般等）（円） '!G17/1000</f>
        <v>0</v>
      </c>
      <c r="H16" s="27">
        <f>'[1]（一般等）（円） '!H17/1000</f>
        <v>0</v>
      </c>
      <c r="I16" s="27">
        <f>'[1]（一般等）（円） '!I17/1000</f>
        <v>0</v>
      </c>
      <c r="J16" s="27">
        <f>'[1]（一般等）（円） '!J17/1000</f>
        <v>0</v>
      </c>
      <c r="K16" s="27">
        <f>'[1]（一般等）（円） '!K17/1000</f>
        <v>0</v>
      </c>
    </row>
    <row r="17" spans="1:11" ht="18" customHeight="1" x14ac:dyDescent="0.35">
      <c r="A17" s="28" t="s">
        <v>190</v>
      </c>
      <c r="B17" s="27">
        <f>'[1]（一般等）（円） '!B18/1000</f>
        <v>520287.41600000003</v>
      </c>
      <c r="C17" s="48">
        <f>'[1]（一般等）（円） '!C18/1000</f>
        <v>20590.505000000001</v>
      </c>
      <c r="D17" s="49">
        <f>'[1]（一般等）（円） '!D18/1000</f>
        <v>464727.41600000003</v>
      </c>
      <c r="E17" s="27">
        <f>'[1]（一般等）（円） '!E18/1000</f>
        <v>28800</v>
      </c>
      <c r="F17" s="27">
        <f>'[1]（一般等）（円） '!F18/1000</f>
        <v>26760</v>
      </c>
      <c r="G17" s="27">
        <f>'[1]（一般等）（円） '!G18/1000</f>
        <v>0</v>
      </c>
      <c r="H17" s="27">
        <f>'[1]（一般等）（円） '!H18/1000</f>
        <v>0</v>
      </c>
      <c r="I17" s="27">
        <f>'[1]（一般等）（円） '!I18/1000</f>
        <v>0</v>
      </c>
      <c r="J17" s="27">
        <f>'[1]（一般等）（円） '!J18/1000</f>
        <v>0</v>
      </c>
      <c r="K17" s="27">
        <f>'[1]（一般等）（円） '!K18/1000</f>
        <v>0</v>
      </c>
    </row>
    <row r="18" spans="1:11" ht="18" customHeight="1" x14ac:dyDescent="0.35">
      <c r="A18" s="26" t="s">
        <v>195</v>
      </c>
      <c r="B18" s="27">
        <f>SUM(B7:B17)</f>
        <v>9415077.8529999983</v>
      </c>
      <c r="C18" s="48">
        <f>SUM(C7:C17)</f>
        <v>846612.92700000014</v>
      </c>
      <c r="D18" s="27">
        <f>SUM(D7:D17)</f>
        <v>7773066.8229999999</v>
      </c>
      <c r="E18" s="27">
        <f t="shared" ref="E18:K18" si="0">SUM(E7:E17)</f>
        <v>968639.30700000003</v>
      </c>
      <c r="F18" s="27">
        <f t="shared" si="0"/>
        <v>477731.20600000006</v>
      </c>
      <c r="G18" s="27">
        <f t="shared" si="0"/>
        <v>52500</v>
      </c>
      <c r="H18" s="27">
        <f t="shared" si="0"/>
        <v>0</v>
      </c>
      <c r="I18" s="27">
        <f t="shared" si="0"/>
        <v>0</v>
      </c>
      <c r="J18" s="27">
        <f t="shared" si="0"/>
        <v>0</v>
      </c>
      <c r="K18" s="27">
        <f t="shared" si="0"/>
        <v>143140.51699999999</v>
      </c>
    </row>
  </sheetData>
  <mergeCells count="8">
    <mergeCell ref="H4:H5"/>
    <mergeCell ref="K4:K5"/>
    <mergeCell ref="A4:A5"/>
    <mergeCell ref="B4:B5"/>
    <mergeCell ref="D4:D5"/>
    <mergeCell ref="E4:E5"/>
    <mergeCell ref="F4:F5"/>
    <mergeCell ref="G4:G5"/>
  </mergeCells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財源情報の明細</vt:lpstr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引当金の明細</vt:lpstr>
      <vt:lpstr>補助金等の明細</vt:lpstr>
      <vt:lpstr>財源の明細</vt:lpstr>
      <vt:lpstr>資金の明細</vt:lpstr>
      <vt:lpstr>補助金等の明細!Print_Area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2019-05-23T00:01:08Z</dcterms:created>
  <dcterms:modified xsi:type="dcterms:W3CDTF">2019-05-23T01:10:18Z</dcterms:modified>
</cp:coreProperties>
</file>