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0490" windowHeight="7440"/>
  </bookViews>
  <sheets>
    <sheet name="財源情報の明細" sheetId="1" r:id="rId1"/>
    <sheet name="有形固定資産の明細" sheetId="2" r:id="rId2"/>
    <sheet name="有形固定資産に係る行政目的別の明細" sheetId="3" r:id="rId3"/>
    <sheet name="（一般等）投資及び出資金の明細 " sheetId="4" r:id="rId4"/>
    <sheet name="（一般）基金の明細" sheetId="5" r:id="rId5"/>
    <sheet name="（一般等）貸付金の明細 " sheetId="6" r:id="rId6"/>
    <sheet name="（一般等）長期延滞債権の明細 " sheetId="7" r:id="rId7"/>
    <sheet name="（一般等）未収金の明細" sheetId="8" r:id="rId8"/>
    <sheet name="（一般等）地方債等（借入先別）の明細 " sheetId="9" r:id="rId9"/>
    <sheet name="（一般等）地方債等（利率別）の明細 " sheetId="10" r:id="rId10"/>
    <sheet name="（一般等）地方債等（返済期間別）の明細 " sheetId="11" r:id="rId11"/>
    <sheet name="（一般）引当金の明細" sheetId="12" r:id="rId12"/>
    <sheet name="（一般等）補助金等の明細" sheetId="13" r:id="rId13"/>
    <sheet name="（一般等）財源の明細" sheetId="14" r:id="rId14"/>
    <sheet name="（一般）資金の明細" sheetId="15" r:id="rId15"/>
  </sheets>
  <definedNames>
    <definedName name="_xlnm.Print_Area" localSheetId="12">'（一般等）補助金等の明細'!$A$1:$E$20</definedName>
    <definedName name="_xlnm.Print_Titles" localSheetId="2">有形固定資産に係る行政目的別の明細!$1:$5</definedName>
    <definedName name="_xlnm.Print_Titles" localSheetId="1">有形固定資産の明細!$1:$5</definedName>
  </definedNames>
  <calcPr calcId="162913"/>
</workbook>
</file>

<file path=xl/calcChain.xml><?xml version="1.0" encoding="utf-8"?>
<calcChain xmlns="http://schemas.openxmlformats.org/spreadsheetml/2006/main">
  <c r="B9" i="15" l="1"/>
  <c r="E25" i="14" l="1"/>
  <c r="D11" i="13" l="1"/>
  <c r="C9" i="12" l="1"/>
  <c r="C7" i="12"/>
  <c r="B21" i="8" l="1"/>
  <c r="C12" i="8"/>
  <c r="C20" i="8" s="1"/>
  <c r="C21" i="8" s="1"/>
  <c r="C20" i="7" l="1"/>
  <c r="B20" i="7"/>
  <c r="C9" i="7"/>
  <c r="C21" i="7" s="1"/>
  <c r="B9" i="7"/>
  <c r="B21" i="7" s="1"/>
  <c r="E10" i="6" l="1"/>
  <c r="D10" i="6"/>
  <c r="C10" i="6"/>
  <c r="B10" i="6"/>
  <c r="F7" i="6"/>
  <c r="F10" i="6" s="1"/>
  <c r="G18" i="5" l="1"/>
  <c r="F18" i="5"/>
  <c r="E18" i="5"/>
  <c r="D18" i="5"/>
  <c r="C18" i="5"/>
  <c r="B18" i="5"/>
  <c r="K27" i="4" l="1"/>
  <c r="J27" i="4"/>
  <c r="B27" i="4"/>
  <c r="H25" i="4"/>
  <c r="G25" i="4"/>
  <c r="E25" i="4"/>
  <c r="G24" i="4"/>
  <c r="H24" i="4" s="1"/>
  <c r="E24" i="4"/>
  <c r="G23" i="4"/>
  <c r="E23" i="4"/>
  <c r="H23" i="4" s="1"/>
  <c r="G22" i="4"/>
  <c r="E22" i="4"/>
  <c r="H22" i="4" s="1"/>
  <c r="H21" i="4"/>
  <c r="G21" i="4"/>
  <c r="E21" i="4"/>
  <c r="G20" i="4"/>
  <c r="H20" i="4" s="1"/>
  <c r="E20" i="4"/>
  <c r="G19" i="4"/>
  <c r="E19" i="4"/>
  <c r="H19" i="4" s="1"/>
  <c r="G18" i="4"/>
  <c r="E18" i="4"/>
  <c r="H18" i="4" s="1"/>
  <c r="J14" i="4"/>
  <c r="F14" i="4"/>
  <c r="E14" i="4"/>
  <c r="D14" i="4"/>
  <c r="C14" i="4"/>
  <c r="B14" i="4"/>
  <c r="H13" i="4"/>
  <c r="H12" i="4"/>
  <c r="H14" i="4" s="1"/>
  <c r="G12" i="4"/>
</calcChain>
</file>

<file path=xl/comments1.xml><?xml version="1.0" encoding="utf-8"?>
<comments xmlns="http://schemas.openxmlformats.org/spreadsheetml/2006/main">
  <authors>
    <author xml:space="preserve"> </author>
  </authors>
  <commentList>
    <comment ref="I6" authorId="0" shapeId="0">
      <text>
        <r>
          <rPr>
            <sz val="9"/>
            <color indexed="81"/>
            <rFont val="ＭＳ Ｐゴシック"/>
            <family val="3"/>
            <charset val="128"/>
          </rPr>
          <t>加重平均は起債システムから出力したデータで
SUMPRODUCT(AA2:AA999(H28の現在高を出す),BB2:BB999(利率の計を出す)/sum(AA2:AA999(H28の現在高で割る)
の式から算出</t>
        </r>
      </text>
    </comment>
  </commentList>
</comments>
</file>

<file path=xl/comments2.xml><?xml version="1.0" encoding="utf-8"?>
<comments xmlns="http://schemas.openxmlformats.org/spreadsheetml/2006/main">
  <authors>
    <author>tamaki</author>
  </authors>
  <commentList>
    <comment ref="D20" authorId="0" shapeId="0">
      <text>
        <r>
          <rPr>
            <sz val="9"/>
            <color indexed="81"/>
            <rFont val="ＭＳ Ｐゴシック"/>
            <family val="3"/>
            <charset val="128"/>
          </rPr>
          <t>行政コスト計算書の「補助金等」の金額になります。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tamaki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>NWの税収等は未収金や不納欠損等を含めて算出した数値だが、今回の明細については決算額ベースで入力し、差額を「その他」にまとめた。
玉城さんとの話で、他市町村もそのようなやり方であることと、総務省から詳細が提示されていないため。</t>
        </r>
      </text>
    </comment>
    <comment ref="E10" authorId="1" shapeId="0">
      <text>
        <r>
          <rPr>
            <sz val="9"/>
            <color indexed="81"/>
            <rFont val="ＭＳ Ｐゴシック"/>
            <family val="3"/>
            <charset val="128"/>
          </rPr>
          <t>ＮＷ税収等　の金額</t>
        </r>
      </text>
    </comment>
    <comment ref="E15" authorId="1" shapeId="0">
      <text>
        <r>
          <rPr>
            <sz val="9"/>
            <color indexed="81"/>
            <rFont val="ＭＳ Ｐゴシック"/>
            <family val="3"/>
            <charset val="128"/>
          </rPr>
          <t>ＣＦ：投資活動収支「国県等補助金収入」　の金額</t>
        </r>
      </text>
    </comment>
    <comment ref="E20" authorId="1" shapeId="0">
      <text>
        <r>
          <rPr>
            <sz val="9"/>
            <color indexed="81"/>
            <rFont val="ＭＳ Ｐゴシック"/>
            <family val="3"/>
            <charset val="128"/>
          </rPr>
          <t>ＣＦ：投資活動収支「国県等補助金収入」　の金額</t>
        </r>
      </text>
    </comment>
    <comment ref="E24" authorId="1" shapeId="0">
      <text>
        <r>
          <rPr>
            <sz val="9"/>
            <color indexed="81"/>
            <rFont val="ＭＳ Ｐゴシック"/>
            <family val="3"/>
            <charset val="128"/>
          </rPr>
          <t>ＣＦ：臨時収入　の金額</t>
        </r>
      </text>
    </comment>
    <comment ref="E25" authorId="1" shapeId="0">
      <text>
        <r>
          <rPr>
            <sz val="9"/>
            <color indexed="81"/>
            <rFont val="ＭＳ Ｐゴシック"/>
            <family val="3"/>
            <charset val="128"/>
          </rPr>
          <t>ＮＷ国県等補助金　の金額</t>
        </r>
      </text>
    </comment>
    <comment ref="E26" authorId="1" shapeId="0">
      <text>
        <r>
          <rPr>
            <sz val="9"/>
            <color indexed="81"/>
            <rFont val="ＭＳ Ｐゴシック"/>
            <family val="3"/>
            <charset val="128"/>
          </rPr>
          <t>ＮＷ財源　の金額</t>
        </r>
      </text>
    </comment>
  </commentList>
</comments>
</file>

<file path=xl/sharedStrings.xml><?xml version="1.0" encoding="utf-8"?>
<sst xmlns="http://schemas.openxmlformats.org/spreadsheetml/2006/main" count="1249" uniqueCount="280">
  <si>
    <t>財源情報の明細</t>
  </si>
  <si>
    <t>自治体名：寄居町</t>
  </si>
  <si>
    <t>年度：平成28年度</t>
  </si>
  <si>
    <t>会計：一般会計等</t>
  </si>
  <si>
    <t>（単位：千円）</t>
  </si>
  <si>
    <t>区分</t>
  </si>
  <si>
    <t>金額</t>
  </si>
  <si>
    <t>内訳</t>
  </si>
  <si>
    <t>国県等補助金</t>
  </si>
  <si>
    <t>地方債等</t>
  </si>
  <si>
    <t>税収等</t>
  </si>
  <si>
    <t>その他</t>
  </si>
  <si>
    <t>純行政コスト</t>
  </si>
  <si>
    <t>有形固定資産等の増加</t>
  </si>
  <si>
    <t>貸付金・基金等の増加</t>
  </si>
  <si>
    <t>合計</t>
  </si>
  <si>
    <t>-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</si>
  <si>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</si>
  <si>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</si>
  <si>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</si>
  <si>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</si>
  <si>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</si>
  <si>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</si>
  <si>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</si>
  <si>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</si>
  <si>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</si>
  <si>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</si>
  <si>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</si>
  <si>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</si>
  <si>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</si>
  <si>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</si>
  <si>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</si>
  <si>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</si>
  <si>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</si>
  <si>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</si>
  <si>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</si>
  <si>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</si>
  <si>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</si>
  <si>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</si>
  <si>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</si>
  <si>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</si>
  <si>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</si>
  <si>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</si>
  <si>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</si>
  <si>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</si>
  <si>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</si>
  <si>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</si>
  <si>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</si>
  <si>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</si>
  <si>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</si>
  <si>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</si>
  <si>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</si>
  <si>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</si>
  <si>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</si>
  <si>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</si>
  <si>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</si>
  <si>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</si>
  <si>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</si>
  <si>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</si>
  <si>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</si>
  <si>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</si>
  <si>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</si>
  <si>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</si>
  <si>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</si>
  <si>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</si>
  <si>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</si>
  <si>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</si>
  <si>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</si>
  <si>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</si>
  <si>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</si>
  <si>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</si>
  <si>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</si>
  <si>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</si>
  <si>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</si>
  <si>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</si>
  <si>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</si>
  <si>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</si>
  <si>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</si>
  <si>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</si>
  <si>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</si>
  <si>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</si>
  <si>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</si>
  <si>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</si>
  <si>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</si>
  <si>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</si>
  <si>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</si>
  <si>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</si>
  <si>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</si>
  <si>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</si>
  <si>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</si>
  <si>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</si>
  <si>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</si>
  <si>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</si>
  <si>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</si>
  <si>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</si>
  <si>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</si>
  <si>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</si>
  <si>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</si>
  <si>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</si>
  <si>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</si>
  <si>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</si>
  <si>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</si>
  <si>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</si>
  <si>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</si>
  <si>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4"/>
  </si>
  <si>
    <t>-</t>
    <phoneticPr fontId="4"/>
  </si>
  <si>
    <t>市場価格のないもののうち連結対象団体に対するもの</t>
  </si>
  <si>
    <t>(単位：千円　　)</t>
    <rPh sb="4" eb="6">
      <t>センエン</t>
    </rPh>
    <phoneticPr fontId="4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</si>
  <si>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</si>
  <si>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</si>
  <si>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</si>
  <si>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</si>
  <si>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</si>
  <si>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</si>
  <si>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</si>
  <si>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</si>
  <si>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</si>
  <si>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寄居町土地開発公社</t>
    <phoneticPr fontId="4"/>
  </si>
  <si>
    <t>-</t>
    <phoneticPr fontId="4"/>
  </si>
  <si>
    <t>市場価格のないもののうち連結対象団体以外に対するもの</t>
  </si>
  <si>
    <t>(単位：　千円　)</t>
    <rPh sb="5" eb="7">
      <t>センエン</t>
    </rPh>
    <phoneticPr fontId="4"/>
  </si>
  <si>
    <t>出資金額_x000D_
(A)</t>
  </si>
  <si>
    <t>強制評価減_x000D_
(H)</t>
  </si>
  <si>
    <t>貸借対照表計上額_x000D_
(A) - (H)_x000D_
(I)</t>
  </si>
  <si>
    <t>埼玉県農業信用基金協会出資証券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3">
      <t>シュッシ</t>
    </rPh>
    <rPh sb="13" eb="15">
      <t>ショウケン</t>
    </rPh>
    <phoneticPr fontId="9"/>
  </si>
  <si>
    <t>埼玉県信用保証協会出損証書</t>
    <rPh sb="0" eb="3">
      <t>サイタマケン</t>
    </rPh>
    <rPh sb="3" eb="5">
      <t>シンヨウ</t>
    </rPh>
    <rPh sb="5" eb="7">
      <t>ホショウ</t>
    </rPh>
    <rPh sb="7" eb="9">
      <t>キョウカイ</t>
    </rPh>
    <rPh sb="9" eb="10">
      <t>シュツ</t>
    </rPh>
    <rPh sb="10" eb="11">
      <t>ソン</t>
    </rPh>
    <rPh sb="11" eb="13">
      <t>ショウショ</t>
    </rPh>
    <phoneticPr fontId="9"/>
  </si>
  <si>
    <t>埼玉県農林公社出資証券</t>
    <rPh sb="0" eb="3">
      <t>サイタマケン</t>
    </rPh>
    <rPh sb="3" eb="5">
      <t>ノウリン</t>
    </rPh>
    <rPh sb="5" eb="7">
      <t>コウシャ</t>
    </rPh>
    <rPh sb="7" eb="9">
      <t>シュッシ</t>
    </rPh>
    <rPh sb="9" eb="11">
      <t>ショウケン</t>
    </rPh>
    <phoneticPr fontId="9"/>
  </si>
  <si>
    <t>㈶大里地域中小企業勤労者福祉サービスセンター出損金</t>
    <rPh sb="1" eb="3">
      <t>オオサト</t>
    </rPh>
    <rPh sb="3" eb="5">
      <t>チイキ</t>
    </rPh>
    <rPh sb="5" eb="7">
      <t>チュウショウ</t>
    </rPh>
    <rPh sb="7" eb="9">
      <t>キギョウ</t>
    </rPh>
    <rPh sb="9" eb="12">
      <t>キンロウシャ</t>
    </rPh>
    <rPh sb="12" eb="14">
      <t>フクシ</t>
    </rPh>
    <rPh sb="22" eb="23">
      <t>シュツ</t>
    </rPh>
    <rPh sb="23" eb="25">
      <t>ソンキン</t>
    </rPh>
    <phoneticPr fontId="9"/>
  </si>
  <si>
    <t>㈶埼玉県暴力追放・薬物乱用防止センター出損金</t>
    <rPh sb="1" eb="4">
      <t>サイタマケン</t>
    </rPh>
    <rPh sb="4" eb="6">
      <t>ボウリョク</t>
    </rPh>
    <rPh sb="6" eb="8">
      <t>ツイホウ</t>
    </rPh>
    <rPh sb="9" eb="11">
      <t>ヤクブツ</t>
    </rPh>
    <rPh sb="11" eb="13">
      <t>ランヨウ</t>
    </rPh>
    <rPh sb="13" eb="15">
      <t>ボウシ</t>
    </rPh>
    <rPh sb="19" eb="20">
      <t>シュツ</t>
    </rPh>
    <rPh sb="20" eb="21">
      <t>ソン</t>
    </rPh>
    <rPh sb="21" eb="22">
      <t>キン</t>
    </rPh>
    <phoneticPr fontId="9"/>
  </si>
  <si>
    <t>㈶砂防フロンティア整備推進機構出損金</t>
    <rPh sb="1" eb="2">
      <t>スナ</t>
    </rPh>
    <rPh sb="2" eb="3">
      <t>ボウ</t>
    </rPh>
    <rPh sb="9" eb="11">
      <t>セイビ</t>
    </rPh>
    <rPh sb="11" eb="13">
      <t>スイシン</t>
    </rPh>
    <rPh sb="13" eb="15">
      <t>キコウ</t>
    </rPh>
    <rPh sb="15" eb="16">
      <t>シュツ</t>
    </rPh>
    <rPh sb="16" eb="17">
      <t>ソン</t>
    </rPh>
    <rPh sb="17" eb="18">
      <t>キン</t>
    </rPh>
    <phoneticPr fontId="9"/>
  </si>
  <si>
    <t>地方公営企業等金融機構出損金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2">
      <t>シュツ</t>
    </rPh>
    <rPh sb="12" eb="14">
      <t>ソンキン</t>
    </rPh>
    <phoneticPr fontId="9"/>
  </si>
  <si>
    <t>株式会社まちづくり寄居出資金</t>
    <rPh sb="0" eb="4">
      <t>カブシキガイシャ</t>
    </rPh>
    <rPh sb="9" eb="11">
      <t>ヨ</t>
    </rPh>
    <rPh sb="11" eb="14">
      <t>シュッシキン</t>
    </rPh>
    <phoneticPr fontId="9"/>
  </si>
  <si>
    <t>基金の明細</t>
  </si>
  <si>
    <t>(単位：円　　)</t>
    <rPh sb="4" eb="5">
      <t>エン</t>
    </rPh>
    <phoneticPr fontId="4"/>
  </si>
  <si>
    <t>種類</t>
  </si>
  <si>
    <t>現金預金</t>
  </si>
  <si>
    <t>有価証券</t>
  </si>
  <si>
    <t>土地</t>
  </si>
  <si>
    <t>合計_x000D_
(貸借対照表計上額)</t>
  </si>
  <si>
    <t>財政調整基金</t>
    <phoneticPr fontId="4"/>
  </si>
  <si>
    <t>公共施設整備基金</t>
    <phoneticPr fontId="4"/>
  </si>
  <si>
    <t>環境整備基金</t>
    <phoneticPr fontId="4"/>
  </si>
  <si>
    <t>豊かな人づくり基金</t>
    <phoneticPr fontId="4"/>
  </si>
  <si>
    <t>町債管理基金（減債基金）</t>
    <phoneticPr fontId="4"/>
  </si>
  <si>
    <t>高額療養費貸付基金</t>
    <phoneticPr fontId="4"/>
  </si>
  <si>
    <t>地域福祉基金</t>
    <phoneticPr fontId="4"/>
  </si>
  <si>
    <t>ふるさとづくり基金</t>
    <phoneticPr fontId="4"/>
  </si>
  <si>
    <t>鉢形城跡整備基金</t>
    <phoneticPr fontId="4"/>
  </si>
  <si>
    <t>土地改良事業基金</t>
    <phoneticPr fontId="4"/>
  </si>
  <si>
    <t>オリックス資源循環子ども未来基金</t>
    <phoneticPr fontId="4"/>
  </si>
  <si>
    <t>土地開発基金</t>
    <phoneticPr fontId="4"/>
  </si>
  <si>
    <t>貸付金の明細</t>
  </si>
  <si>
    <t>(単位：　　円)</t>
    <rPh sb="6" eb="7">
      <t>エン</t>
    </rPh>
    <phoneticPr fontId="4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</si>
  <si>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</si>
  <si>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</si>
  <si>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</si>
  <si>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</si>
  <si>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</si>
  <si>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</si>
  <si>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住宅貸付金資金</t>
    <rPh sb="0" eb="2">
      <t>ジュウタク</t>
    </rPh>
    <rPh sb="2" eb="4">
      <t>カシツケ</t>
    </rPh>
    <rPh sb="4" eb="5">
      <t>キン</t>
    </rPh>
    <rPh sb="5" eb="7">
      <t>シキン</t>
    </rPh>
    <phoneticPr fontId="4"/>
  </si>
  <si>
    <t>長期延滞債権の明細</t>
  </si>
  <si>
    <t>(単位：　円　)</t>
    <rPh sb="5" eb="6">
      <t>エン</t>
    </rPh>
    <phoneticPr fontId="4"/>
  </si>
  <si>
    <t>徴収不能引当金計上額</t>
  </si>
  <si>
    <t>【貸付金】</t>
  </si>
  <si>
    <t>住宅貸付金</t>
    <rPh sb="0" eb="2">
      <t>ジュウタク</t>
    </rPh>
    <rPh sb="2" eb="4">
      <t>カシツケ</t>
    </rPh>
    <rPh sb="4" eb="5">
      <t>キン</t>
    </rPh>
    <phoneticPr fontId="4"/>
  </si>
  <si>
    <t>小計</t>
  </si>
  <si>
    <t>【未収金】</t>
  </si>
  <si>
    <t>税等未収金</t>
    <rPh sb="0" eb="1">
      <t>ゼイ</t>
    </rPh>
    <rPh sb="1" eb="2">
      <t>トウ</t>
    </rPh>
    <rPh sb="2" eb="4">
      <t>ミシュウ</t>
    </rPh>
    <rPh sb="4" eb="5">
      <t>キン</t>
    </rPh>
    <phoneticPr fontId="4"/>
  </si>
  <si>
    <t>　　固定資産税</t>
    <rPh sb="2" eb="4">
      <t>コテイ</t>
    </rPh>
    <rPh sb="4" eb="7">
      <t>シサンゼイ</t>
    </rPh>
    <phoneticPr fontId="4"/>
  </si>
  <si>
    <t>　　町民税</t>
    <rPh sb="2" eb="4">
      <t>チョウミン</t>
    </rPh>
    <rPh sb="4" eb="5">
      <t>ゼイ</t>
    </rPh>
    <phoneticPr fontId="4"/>
  </si>
  <si>
    <t>　　軽自動車税</t>
    <rPh sb="2" eb="6">
      <t>ケイジドウシャ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</si>
  <si>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</si>
  <si>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</si>
  <si>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　　児童福祉費負担金</t>
    <rPh sb="2" eb="4">
      <t>ジドウ</t>
    </rPh>
    <rPh sb="4" eb="6">
      <t>フクシ</t>
    </rPh>
    <rPh sb="6" eb="7">
      <t>ヒ</t>
    </rPh>
    <rPh sb="7" eb="9">
      <t>フタン</t>
    </rPh>
    <rPh sb="9" eb="10">
      <t>キン</t>
    </rPh>
    <phoneticPr fontId="4"/>
  </si>
  <si>
    <t>　　町営住宅使用料</t>
    <rPh sb="2" eb="4">
      <t>チョウエイ</t>
    </rPh>
    <rPh sb="4" eb="6">
      <t>ジュウタク</t>
    </rPh>
    <rPh sb="6" eb="8">
      <t>シヨウ</t>
    </rPh>
    <rPh sb="8" eb="9">
      <t>リョウ</t>
    </rPh>
    <phoneticPr fontId="4"/>
  </si>
  <si>
    <t>　　社会福祉費負担金</t>
    <rPh sb="2" eb="4">
      <t>シャカイ</t>
    </rPh>
    <rPh sb="4" eb="6">
      <t>フクシ</t>
    </rPh>
    <rPh sb="6" eb="7">
      <t>ヒ</t>
    </rPh>
    <rPh sb="7" eb="9">
      <t>フタン</t>
    </rPh>
    <rPh sb="9" eb="10">
      <t>キン</t>
    </rPh>
    <phoneticPr fontId="4"/>
  </si>
  <si>
    <t>未収金の明細</t>
  </si>
  <si>
    <t>(単位：円　)</t>
    <rPh sb="4" eb="5">
      <t>エン</t>
    </rPh>
    <phoneticPr fontId="4"/>
  </si>
  <si>
    <t>　　軽自動車税</t>
    <rPh sb="2" eb="3">
      <t>ケイ</t>
    </rPh>
    <rPh sb="3" eb="5">
      <t>ジドウ</t>
    </rPh>
    <rPh sb="5" eb="6">
      <t>シャ</t>
    </rPh>
    <rPh sb="6" eb="7">
      <t>ゼイ</t>
    </rPh>
    <phoneticPr fontId="4"/>
  </si>
  <si>
    <t>　　町営住宅使用料</t>
    <phoneticPr fontId="4"/>
  </si>
  <si>
    <t>　  児童福祉負担金</t>
    <phoneticPr fontId="4"/>
  </si>
  <si>
    <t xml:space="preserve">    社会福祉負担金</t>
    <phoneticPr fontId="4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</si>
  <si>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</si>
  <si>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</si>
  <si>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</si>
  <si>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</si>
  <si>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</si>
  <si>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</si>
  <si>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</si>
  <si>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</si>
  <si>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</si>
  <si>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</si>
  <si>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</si>
  <si>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</si>
  <si>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</si>
  <si>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</si>
  <si>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</si>
  <si>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</si>
  <si>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</si>
  <si>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</si>
  <si>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</si>
  <si>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</si>
  <si>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</si>
  <si>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</si>
  <si>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</si>
  <si>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</si>
  <si>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</si>
  <si>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</si>
  <si>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</si>
  <si>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</si>
  <si>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</si>
  <si>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</si>
  <si>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</si>
  <si>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</si>
  <si>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(単位： 円　　)</t>
    <rPh sb="5" eb="6">
      <t>エン</t>
    </rPh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</si>
  <si>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</si>
  <si>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</si>
  <si>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</si>
  <si>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</si>
  <si>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</si>
  <si>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</si>
  <si>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</si>
  <si>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</si>
  <si>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</si>
  <si>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</si>
  <si>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</si>
  <si>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</si>
  <si>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</si>
  <si>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</si>
  <si>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</si>
  <si>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7">
      <t>チョウシュウフノウヒキアテキン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</si>
  <si>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</si>
  <si>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</si>
  <si>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補助金等の明細</t>
  </si>
  <si>
    <t>名称</t>
  </si>
  <si>
    <t>相手先</t>
  </si>
  <si>
    <t>支出目的</t>
  </si>
  <si>
    <t>他団体への公共施設等整備補助金等_x000D_
(所有外資産分)</t>
    <phoneticPr fontId="4"/>
  </si>
  <si>
    <t>男衾駅東西自由通路工事負担金</t>
    <rPh sb="0" eb="3">
      <t>オブスマエキ</t>
    </rPh>
    <rPh sb="3" eb="5">
      <t>トウザイ</t>
    </rPh>
    <rPh sb="5" eb="7">
      <t>ジユウ</t>
    </rPh>
    <rPh sb="7" eb="9">
      <t>ツウロ</t>
    </rPh>
    <rPh sb="9" eb="11">
      <t>コウジ</t>
    </rPh>
    <rPh sb="11" eb="14">
      <t>フタンキン</t>
    </rPh>
    <phoneticPr fontId="4"/>
  </si>
  <si>
    <t>東武鉄道株式会社</t>
    <rPh sb="0" eb="2">
      <t>トウブ</t>
    </rPh>
    <rPh sb="2" eb="4">
      <t>テツドウ</t>
    </rPh>
    <rPh sb="4" eb="8">
      <t>カブシキガイシャ</t>
    </rPh>
    <phoneticPr fontId="4"/>
  </si>
  <si>
    <t>生活インフラ</t>
    <rPh sb="0" eb="2">
      <t>セイカツ</t>
    </rPh>
    <phoneticPr fontId="4"/>
  </si>
  <si>
    <t>（仮称）寄居PAｽﾏｰﾄIC整備事業負担金</t>
    <phoneticPr fontId="4"/>
  </si>
  <si>
    <t>深谷市・美里町・東日本高速道路株式会社</t>
    <rPh sb="0" eb="3">
      <t>フカヤシ</t>
    </rPh>
    <rPh sb="4" eb="7">
      <t>ミサトマチ</t>
    </rPh>
    <rPh sb="8" eb="9">
      <t>ヒガシ</t>
    </rPh>
    <rPh sb="9" eb="11">
      <t>ニホン</t>
    </rPh>
    <rPh sb="11" eb="13">
      <t>コウソク</t>
    </rPh>
    <rPh sb="13" eb="15">
      <t>ドウロ</t>
    </rPh>
    <rPh sb="15" eb="19">
      <t>カブシキガイシャ</t>
    </rPh>
    <phoneticPr fontId="4"/>
  </si>
  <si>
    <t>小川赤十字病院整備負担金</t>
    <rPh sb="0" eb="2">
      <t>オガワ</t>
    </rPh>
    <rPh sb="2" eb="5">
      <t>セキジュウジ</t>
    </rPh>
    <rPh sb="5" eb="7">
      <t>ビョウイン</t>
    </rPh>
    <rPh sb="7" eb="9">
      <t>セイビ</t>
    </rPh>
    <rPh sb="9" eb="12">
      <t>フタンキン</t>
    </rPh>
    <phoneticPr fontId="4"/>
  </si>
  <si>
    <t>小川赤十字病院</t>
    <rPh sb="0" eb="2">
      <t>オガワ</t>
    </rPh>
    <rPh sb="2" eb="5">
      <t>セキジュウジ</t>
    </rPh>
    <rPh sb="5" eb="7">
      <t>ビョウイン</t>
    </rPh>
    <phoneticPr fontId="4"/>
  </si>
  <si>
    <t>福祉</t>
    <rPh sb="0" eb="2">
      <t>フクシ</t>
    </rPh>
    <phoneticPr fontId="4"/>
  </si>
  <si>
    <t>深谷市・大里郡医師会休日診療所建設費補助金</t>
    <rPh sb="0" eb="3">
      <t>フカヤシ</t>
    </rPh>
    <rPh sb="4" eb="7">
      <t>オオサトグン</t>
    </rPh>
    <rPh sb="7" eb="10">
      <t>イシカイ</t>
    </rPh>
    <rPh sb="10" eb="12">
      <t>キュウジツ</t>
    </rPh>
    <rPh sb="12" eb="15">
      <t>シンリョウジョ</t>
    </rPh>
    <rPh sb="15" eb="18">
      <t>ケンセツヒ</t>
    </rPh>
    <rPh sb="18" eb="21">
      <t>ホジョキン</t>
    </rPh>
    <phoneticPr fontId="4"/>
  </si>
  <si>
    <t>社団法人深谷寄居医師会</t>
    <rPh sb="0" eb="2">
      <t>シャダン</t>
    </rPh>
    <rPh sb="2" eb="4">
      <t>ホウジン</t>
    </rPh>
    <rPh sb="4" eb="6">
      <t>フカヤ</t>
    </rPh>
    <rPh sb="6" eb="8">
      <t>ヨ</t>
    </rPh>
    <rPh sb="8" eb="11">
      <t>イシカイ</t>
    </rPh>
    <phoneticPr fontId="4"/>
  </si>
  <si>
    <t>その他</t>
    <rPh sb="2" eb="3">
      <t>タ</t>
    </rPh>
    <phoneticPr fontId="4"/>
  </si>
  <si>
    <t>計</t>
  </si>
  <si>
    <t>その他の補助金等</t>
  </si>
  <si>
    <t>大里広域市町村圏組合負担金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rPh sb="10" eb="13">
      <t>フタンキン</t>
    </rPh>
    <phoneticPr fontId="4"/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</si>
  <si>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4"/>
  </si>
  <si>
    <t>環境衛生等</t>
    <rPh sb="0" eb="2">
      <t>カンキョウ</t>
    </rPh>
    <rPh sb="2" eb="4">
      <t>エイセイ</t>
    </rPh>
    <rPh sb="4" eb="5">
      <t>トウ</t>
    </rPh>
    <phoneticPr fontId="4"/>
  </si>
  <si>
    <t>保育所等入所児童施設型給付金</t>
  </si>
  <si>
    <t>社会福祉法人等</t>
    <rPh sb="0" eb="2">
      <t>シャカイ</t>
    </rPh>
    <rPh sb="2" eb="4">
      <t>フクシ</t>
    </rPh>
    <rPh sb="4" eb="7">
      <t>ホウジントウ</t>
    </rPh>
    <phoneticPr fontId="4"/>
  </si>
  <si>
    <t>療養給付費負担金</t>
  </si>
  <si>
    <t>埼玉県後期高齢者医療広域連合</t>
    <rPh sb="0" eb="2">
      <t>サイタマ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</si>
  <si>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市町村総合事務組合負担金</t>
    <rPh sb="0" eb="3">
      <t>シチョウソン</t>
    </rPh>
    <rPh sb="3" eb="5">
      <t>ソウゴウ</t>
    </rPh>
    <rPh sb="5" eb="7">
      <t>ジム</t>
    </rPh>
    <rPh sb="7" eb="9">
      <t>クミアイ</t>
    </rPh>
    <rPh sb="9" eb="12">
      <t>フタンキン</t>
    </rPh>
    <phoneticPr fontId="4"/>
  </si>
  <si>
    <t>埼玉県市町村総合事務組合</t>
    <rPh sb="0" eb="2">
      <t>サイタマ</t>
    </rPh>
    <rPh sb="2" eb="3">
      <t>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4"/>
  </si>
  <si>
    <t>年金生活者等支援臨時福祉給付金</t>
    <phoneticPr fontId="4"/>
  </si>
  <si>
    <t>対象者</t>
    <rPh sb="0" eb="3">
      <t>タイショウシャ</t>
    </rPh>
    <phoneticPr fontId="4"/>
  </si>
  <si>
    <t>社会福祉協議会運営費補助金</t>
  </si>
  <si>
    <t>寄居町社会福祉協議会</t>
    <rPh sb="0" eb="3">
      <t>ヨリイマチ</t>
    </rPh>
    <rPh sb="3" eb="5">
      <t>シャカイ</t>
    </rPh>
    <rPh sb="5" eb="7">
      <t>フクシ</t>
    </rPh>
    <rPh sb="7" eb="10">
      <t>キョウギカイ</t>
    </rPh>
    <phoneticPr fontId="4"/>
  </si>
  <si>
    <t>財源の明細</t>
  </si>
  <si>
    <t>会計</t>
  </si>
  <si>
    <t>財源の内容</t>
  </si>
  <si>
    <t>一般会計</t>
  </si>
  <si>
    <t>町税</t>
    <rPh sb="0" eb="2">
      <t>チョウゼイ</t>
    </rPh>
    <phoneticPr fontId="4"/>
  </si>
  <si>
    <t>地方交付税</t>
    <rPh sb="0" eb="2">
      <t>チホウ</t>
    </rPh>
    <rPh sb="2" eb="5">
      <t>コウフゼイ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</si>
  <si>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</si>
  <si>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資本的_x000D_
補助金</t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</si>
  <si>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</si>
  <si>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</si>
  <si>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経常的_x000D_
補助金</t>
  </si>
  <si>
    <t>国庫負担金</t>
    <rPh sb="0" eb="2">
      <t>コッコ</t>
    </rPh>
    <rPh sb="2" eb="5">
      <t>フタンキン</t>
    </rPh>
    <phoneticPr fontId="4"/>
  </si>
  <si>
    <t>県負担金</t>
    <rPh sb="0" eb="1">
      <t>ケン</t>
    </rPh>
    <rPh sb="1" eb="4">
      <t>フタンキン</t>
    </rPh>
    <phoneticPr fontId="4"/>
  </si>
  <si>
    <t>臨時的補助金</t>
    <rPh sb="0" eb="3">
      <t>リンジテキ</t>
    </rPh>
    <rPh sb="3" eb="6">
      <t>ホジョキン</t>
    </rPh>
    <phoneticPr fontId="4"/>
  </si>
  <si>
    <t>資金の明細</t>
  </si>
  <si>
    <t>要求払い預金</t>
    <rPh sb="0" eb="3">
      <t>ヨウキュウバラ</t>
    </rPh>
    <rPh sb="4" eb="6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</si>
</sst>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00000"/>
  </numFmts>
  <fonts count="13" x14ac:knownFonts="1">
    <font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9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3" fontId="0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0" fillId="0" borderId="0" xfId="0" applyNumberFormat="1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3" fillId="0" borderId="0" xfId="0" applyNumberFormat="1" applyFont="1"/>
    <xf numFmtId="3" fontId="8" fillId="0" borderId="0" xfId="0" applyNumberFormat="1" applyFont="1"/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9" fontId="6" fillId="0" borderId="2" xfId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9" fontId="6" fillId="0" borderId="2" xfId="1" applyFont="1" applyFill="1" applyBorder="1" applyAlignment="1">
      <alignment horizontal="right" vertical="center"/>
    </xf>
    <xf numFmtId="3" fontId="10" fillId="0" borderId="0" xfId="0" applyNumberFormat="1" applyFont="1"/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0" xfId="0" quotePrefix="1" applyNumberFormat="1" applyFont="1"/>
    <xf numFmtId="176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wrapText="1"/>
    </xf>
    <xf numFmtId="3" fontId="6" fillId="0" borderId="2" xfId="0" applyNumberFormat="1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/>
    <xf numFmtId="3" fontId="0" fillId="0" borderId="0" xfId="0" applyNumberFormat="1" applyFont="1" applyAlignment="1">
      <alignment horizontal="right" wrapText="1"/>
    </xf>
    <xf numFmtId="3" fontId="6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Fill="1"/>
    <xf numFmtId="3" fontId="6" fillId="0" borderId="2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B14" sqref="B14"/>
    </sheetView>
  </sheetViews>
  <sheetFormatPr defaultColWidth="8.875" defaultRowHeight="20.25" customHeight="1" x14ac:dyDescent="0.15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 x14ac:dyDescent="0.15">
      <c r="A1" s="7" t="s">
        <v>0</v>
      </c>
      <c r="B1" s="8"/>
      <c r="C1" s="8"/>
      <c r="D1" s="8"/>
      <c r="E1" s="8"/>
      <c r="F1" s="8"/>
    </row>
    <row r="2" spans="1:6" ht="20.25" customHeight="1" x14ac:dyDescent="0.15">
      <c r="A2" s="1"/>
      <c r="B2" s="1"/>
      <c r="C2" s="1"/>
      <c r="D2" s="1"/>
      <c r="E2" s="1"/>
      <c r="F2" s="4" t="s">
        <v>2</v>
      </c>
    </row>
    <row r="3" spans="1:6" ht="20.25" customHeight="1" x14ac:dyDescent="0.15">
      <c r="A3" s="1" t="s">
        <v>3</v>
      </c>
      <c r="B3" s="1"/>
      <c r="C3" s="1"/>
      <c r="D3" s="1"/>
      <c r="E3" s="1"/>
      <c r="F3" s="4" t="s">
        <v>4</v>
      </c>
    </row>
    <row r="4" spans="1:6" ht="20.25" customHeight="1" x14ac:dyDescent="0.15">
      <c r="A4" s="9" t="s">
        <v>5</v>
      </c>
      <c r="B4" s="11" t="s">
        <v>6</v>
      </c>
      <c r="C4" s="11" t="s">
        <v>7</v>
      </c>
      <c r="D4" s="11"/>
      <c r="E4" s="11"/>
      <c r="F4" s="11"/>
    </row>
    <row r="5" spans="1:6" ht="20.25" customHeight="1" x14ac:dyDescent="0.15">
      <c r="A5" s="9"/>
      <c r="B5" s="11"/>
      <c r="C5" s="11" t="s">
        <v>8</v>
      </c>
      <c r="D5" s="11" t="s">
        <v>9</v>
      </c>
      <c r="E5" s="11" t="s">
        <v>10</v>
      </c>
      <c r="F5" s="11" t="s">
        <v>11</v>
      </c>
    </row>
    <row r="6" spans="1:6" ht="20.25" customHeight="1" x14ac:dyDescent="0.15">
      <c r="A6" s="10"/>
      <c r="B6" s="12"/>
      <c r="C6" s="12"/>
      <c r="D6" s="12"/>
      <c r="E6" s="12"/>
      <c r="F6" s="12"/>
    </row>
    <row r="7" spans="1:6" ht="20.25" customHeight="1" x14ac:dyDescent="0.15">
      <c r="A7" s="3" t="s">
        <v>12</v>
      </c>
      <c r="B7" s="2">
        <v>10882776</v>
      </c>
      <c r="C7" s="2" t="s">
        <v>16</v>
      </c>
      <c r="D7" s="2" t="s">
        <v>16</v>
      </c>
      <c r="E7" s="2">
        <v>10882776</v>
      </c>
      <c r="F7" s="2" t="s">
        <v>16</v>
      </c>
    </row>
    <row r="8" spans="1:6" ht="20.25" customHeight="1" x14ac:dyDescent="0.15">
      <c r="A8" s="3" t="s">
        <v>13</v>
      </c>
      <c r="B8" s="2" t="s">
        <v>16</v>
      </c>
      <c r="C8" s="2" t="s">
        <v>16</v>
      </c>
      <c r="D8" s="2" t="s">
        <v>16</v>
      </c>
      <c r="E8" s="2" t="s">
        <v>16</v>
      </c>
      <c r="F8" s="2" t="s">
        <v>16</v>
      </c>
    </row>
    <row r="9" spans="1:6" ht="20.25" customHeight="1" x14ac:dyDescent="0.15">
      <c r="A9" s="3" t="s">
        <v>14</v>
      </c>
      <c r="B9" s="2" t="s">
        <v>16</v>
      </c>
      <c r="C9" s="2" t="s">
        <v>16</v>
      </c>
      <c r="D9" s="2" t="s">
        <v>16</v>
      </c>
      <c r="E9" s="2" t="s">
        <v>16</v>
      </c>
      <c r="F9" s="2" t="s">
        <v>16</v>
      </c>
    </row>
    <row r="10" spans="1:6" ht="20.25" customHeight="1" x14ac:dyDescent="0.15">
      <c r="A10" s="3" t="s">
        <v>11</v>
      </c>
      <c r="B10" s="2" t="s">
        <v>16</v>
      </c>
      <c r="C10" s="2" t="s">
        <v>16</v>
      </c>
      <c r="D10" s="2" t="s">
        <v>16</v>
      </c>
      <c r="E10" s="2" t="s">
        <v>16</v>
      </c>
      <c r="F10" s="2" t="s">
        <v>16</v>
      </c>
    </row>
    <row r="11" spans="1:6" ht="20.25" customHeight="1" x14ac:dyDescent="0.15">
      <c r="A11" s="5" t="s">
        <v>15</v>
      </c>
      <c r="B11" s="2">
        <v>10882776</v>
      </c>
      <c r="C11" s="2" t="s">
        <v>16</v>
      </c>
      <c r="D11" s="2" t="s">
        <v>16</v>
      </c>
      <c r="E11" s="2">
        <v>10882776</v>
      </c>
      <c r="F11" s="2" t="s">
        <v>16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workbookViewId="0">
      <selection activeCell="A3" sqref="A3"/>
    </sheetView>
  </sheetViews>
  <sheetFormatPr defaultColWidth="8.875" defaultRowHeight="11.25" x14ac:dyDescent="0.15"/>
  <cols>
    <col min="1" max="1" width="22.875" style="13" customWidth="1"/>
    <col min="2" max="9" width="12.875" style="13" customWidth="1"/>
    <col min="10" max="10" width="85" style="13" customWidth="1"/>
    <col min="11" max="16384" width="8.875" style="13"/>
  </cols>
  <sheetData>
    <row r="1" spans="1:10" ht="21" x14ac:dyDescent="0.2">
      <c r="A1" s="19" t="s">
        <v>204</v>
      </c>
    </row>
    <row r="2" spans="1:10" ht="13.5" x14ac:dyDescent="0.15">
      <c r="A2" s="6"/>
    </row>
    <row r="3" spans="1:10" ht="13.5" x14ac:dyDescent="0.15">
      <c r="A3" s="6" t="s">
        <v>2</v>
      </c>
    </row>
    <row r="4" spans="1:10" ht="13.5" x14ac:dyDescent="0.15">
      <c r="I4" s="14" t="s">
        <v>133</v>
      </c>
    </row>
    <row r="5" spans="1:10" ht="37.5" customHeight="1" x14ac:dyDescent="0.15">
      <c r="A5" s="41" t="s">
        <v>183</v>
      </c>
      <c r="B5" s="21" t="s">
        <v>205</v>
      </c>
      <c r="C5" s="22" t="s">
        <v>206</v>
      </c>
      <c r="D5" s="22" t="s">
        <v>207</v>
      </c>
      <c r="E5" s="22" t="s">
        <v>208</v>
      </c>
      <c r="F5" s="22" t="s">
        <v>209</v>
      </c>
      <c r="G5" s="22" t="s">
        <v>210</v>
      </c>
      <c r="H5" s="21" t="s">
        <v>211</v>
      </c>
      <c r="I5" s="22" t="s">
        <v>212</v>
      </c>
    </row>
    <row r="6" spans="1:10" ht="18" customHeight="1" x14ac:dyDescent="0.15">
      <c r="A6" s="42">
        <v>9420757687</v>
      </c>
      <c r="B6" s="18">
        <v>7884812768</v>
      </c>
      <c r="C6" s="18">
        <v>1127799847</v>
      </c>
      <c r="D6" s="18">
        <v>45090058</v>
      </c>
      <c r="E6" s="18">
        <v>106747552</v>
      </c>
      <c r="F6" s="18">
        <v>19062986</v>
      </c>
      <c r="G6" s="18">
        <v>0</v>
      </c>
      <c r="H6" s="18">
        <v>237244476</v>
      </c>
      <c r="I6" s="44">
        <v>0.32268032699999999</v>
      </c>
    </row>
    <row r="8" spans="1:10" ht="13.5" x14ac:dyDescent="0.15">
      <c r="J8" s="45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3" sqref="A3"/>
    </sheetView>
  </sheetViews>
  <sheetFormatPr defaultColWidth="8.875" defaultRowHeight="11.25" x14ac:dyDescent="0.15"/>
  <cols>
    <col min="1" max="1" width="22.875" style="13" customWidth="1"/>
    <col min="2" max="10" width="12.875" style="13" customWidth="1"/>
    <col min="11" max="16384" width="8.875" style="13"/>
  </cols>
  <sheetData>
    <row r="1" spans="1:10" ht="21" x14ac:dyDescent="0.2">
      <c r="A1" s="19" t="s">
        <v>213</v>
      </c>
    </row>
    <row r="2" spans="1:10" ht="13.5" x14ac:dyDescent="0.15">
      <c r="A2" s="6"/>
    </row>
    <row r="3" spans="1:10" ht="13.5" x14ac:dyDescent="0.15">
      <c r="A3" s="6" t="s">
        <v>2</v>
      </c>
    </row>
    <row r="4" spans="1:10" ht="13.5" x14ac:dyDescent="0.15">
      <c r="J4" s="14" t="s">
        <v>214</v>
      </c>
    </row>
    <row r="5" spans="1:10" ht="22.5" customHeight="1" x14ac:dyDescent="0.15">
      <c r="A5" s="41" t="s">
        <v>183</v>
      </c>
      <c r="B5" s="21" t="s">
        <v>215</v>
      </c>
      <c r="C5" s="22" t="s">
        <v>216</v>
      </c>
      <c r="D5" s="22" t="s">
        <v>217</v>
      </c>
      <c r="E5" s="22" t="s">
        <v>218</v>
      </c>
      <c r="F5" s="22" t="s">
        <v>219</v>
      </c>
      <c r="G5" s="22" t="s">
        <v>220</v>
      </c>
      <c r="H5" s="22" t="s">
        <v>221</v>
      </c>
      <c r="I5" s="22" t="s">
        <v>222</v>
      </c>
      <c r="J5" s="21" t="s">
        <v>223</v>
      </c>
    </row>
    <row r="6" spans="1:10" ht="18" customHeight="1" x14ac:dyDescent="0.15">
      <c r="A6" s="42">
        <v>9420757687</v>
      </c>
      <c r="B6" s="18">
        <v>796691834</v>
      </c>
      <c r="C6" s="18">
        <v>838518753</v>
      </c>
      <c r="D6" s="18">
        <v>757512029</v>
      </c>
      <c r="E6" s="18">
        <v>781750678</v>
      </c>
      <c r="F6" s="18">
        <v>731055744</v>
      </c>
      <c r="G6" s="18">
        <v>3009964266</v>
      </c>
      <c r="H6" s="18">
        <v>1859304641</v>
      </c>
      <c r="I6" s="18">
        <v>645959742</v>
      </c>
      <c r="J6" s="18">
        <v>0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3" sqref="A3"/>
    </sheetView>
  </sheetViews>
  <sheetFormatPr defaultColWidth="8.875" defaultRowHeight="11.25" x14ac:dyDescent="0.15"/>
  <cols>
    <col min="1" max="1" width="18.875" style="13" customWidth="1"/>
    <col min="2" max="6" width="20.875" style="13" customWidth="1"/>
    <col min="7" max="16384" width="8.875" style="13"/>
  </cols>
  <sheetData>
    <row r="1" spans="1:6" ht="21" x14ac:dyDescent="0.2">
      <c r="A1" s="19" t="s">
        <v>224</v>
      </c>
    </row>
    <row r="2" spans="1:6" ht="13.5" x14ac:dyDescent="0.15">
      <c r="A2" s="6"/>
    </row>
    <row r="3" spans="1:6" ht="13.5" x14ac:dyDescent="0.15">
      <c r="A3" s="6" t="s">
        <v>2</v>
      </c>
    </row>
    <row r="4" spans="1:6" ht="13.5" x14ac:dyDescent="0.15">
      <c r="F4" s="14" t="s">
        <v>161</v>
      </c>
    </row>
    <row r="5" spans="1:6" ht="22.5" customHeight="1" x14ac:dyDescent="0.15">
      <c r="A5" s="28" t="s">
        <v>5</v>
      </c>
      <c r="B5" s="28" t="s">
        <v>225</v>
      </c>
      <c r="C5" s="28" t="s">
        <v>226</v>
      </c>
      <c r="D5" s="28" t="s">
        <v>227</v>
      </c>
      <c r="E5" s="28"/>
      <c r="F5" s="28" t="s">
        <v>228</v>
      </c>
    </row>
    <row r="6" spans="1:6" ht="22.5" customHeight="1" x14ac:dyDescent="0.15">
      <c r="A6" s="28"/>
      <c r="B6" s="28"/>
      <c r="C6" s="28"/>
      <c r="D6" s="21" t="s">
        <v>229</v>
      </c>
      <c r="E6" s="21" t="s">
        <v>11</v>
      </c>
      <c r="F6" s="28"/>
    </row>
    <row r="7" spans="1:6" s="48" customFormat="1" ht="22.5" customHeight="1" x14ac:dyDescent="0.15">
      <c r="A7" s="46" t="s">
        <v>230</v>
      </c>
      <c r="B7" s="25">
        <v>26935807</v>
      </c>
      <c r="C7" s="25">
        <f>F7-(B7-D7)</f>
        <v>31541636</v>
      </c>
      <c r="D7" s="25">
        <v>20855149</v>
      </c>
      <c r="E7" s="47"/>
      <c r="F7" s="25">
        <v>37622294</v>
      </c>
    </row>
    <row r="8" spans="1:6" ht="18" customHeight="1" x14ac:dyDescent="0.15">
      <c r="A8" s="17" t="s">
        <v>231</v>
      </c>
      <c r="B8" s="18">
        <v>96185231</v>
      </c>
      <c r="C8" s="18">
        <v>109266797</v>
      </c>
      <c r="D8" s="18">
        <v>96185231</v>
      </c>
      <c r="E8" s="18"/>
      <c r="F8" s="18">
        <v>109266797</v>
      </c>
    </row>
    <row r="9" spans="1:6" ht="18" customHeight="1" x14ac:dyDescent="0.15">
      <c r="A9" s="17" t="s">
        <v>232</v>
      </c>
      <c r="B9" s="18">
        <v>2651612088</v>
      </c>
      <c r="C9" s="25">
        <f>F9-(B9-D9-E9)</f>
        <v>193177591</v>
      </c>
      <c r="D9" s="25">
        <v>172096521</v>
      </c>
      <c r="E9" s="25"/>
      <c r="F9" s="18">
        <v>2672693158</v>
      </c>
    </row>
    <row r="10" spans="1:6" ht="18" customHeight="1" x14ac:dyDescent="0.15">
      <c r="A10" s="23" t="s">
        <v>15</v>
      </c>
      <c r="B10" s="23"/>
      <c r="C10" s="23"/>
      <c r="D10" s="23"/>
      <c r="E10" s="23"/>
      <c r="F10" s="23"/>
    </row>
  </sheetData>
  <mergeCells count="5">
    <mergeCell ref="A5:A6"/>
    <mergeCell ref="B5:B6"/>
    <mergeCell ref="C5:C6"/>
    <mergeCell ref="D5:E5"/>
    <mergeCell ref="F5:F6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view="pageBreakPreview" zoomScaleNormal="100" zoomScaleSheetLayoutView="100" workbookViewId="0">
      <selection activeCell="E3" sqref="E3"/>
    </sheetView>
  </sheetViews>
  <sheetFormatPr defaultColWidth="8.875" defaultRowHeight="11.25" x14ac:dyDescent="0.15"/>
  <cols>
    <col min="1" max="1" width="25.875" style="13" customWidth="1"/>
    <col min="2" max="5" width="16.875" style="45" customWidth="1"/>
    <col min="6" max="16384" width="8.875" style="13"/>
  </cols>
  <sheetData>
    <row r="1" spans="1:5" ht="21" x14ac:dyDescent="0.2">
      <c r="A1" s="19" t="s">
        <v>233</v>
      </c>
    </row>
    <row r="2" spans="1:5" ht="13.5" x14ac:dyDescent="0.15">
      <c r="A2" s="6"/>
    </row>
    <row r="3" spans="1:5" ht="13.5" x14ac:dyDescent="0.15">
      <c r="A3" s="6" t="s">
        <v>2</v>
      </c>
    </row>
    <row r="4" spans="1:5" ht="13.5" x14ac:dyDescent="0.15">
      <c r="E4" s="49" t="s">
        <v>161</v>
      </c>
    </row>
    <row r="5" spans="1:5" ht="22.5" customHeight="1" x14ac:dyDescent="0.15">
      <c r="A5" s="21" t="s">
        <v>5</v>
      </c>
      <c r="B5" s="22" t="s">
        <v>234</v>
      </c>
      <c r="C5" s="22" t="s">
        <v>235</v>
      </c>
      <c r="D5" s="22" t="s">
        <v>6</v>
      </c>
      <c r="E5" s="22" t="s">
        <v>236</v>
      </c>
    </row>
    <row r="6" spans="1:5" ht="22.5" x14ac:dyDescent="0.15">
      <c r="A6" s="50" t="s">
        <v>237</v>
      </c>
      <c r="B6" s="51" t="s">
        <v>238</v>
      </c>
      <c r="C6" s="51" t="s">
        <v>239</v>
      </c>
      <c r="D6" s="51">
        <v>726800000</v>
      </c>
      <c r="E6" s="51" t="s">
        <v>240</v>
      </c>
    </row>
    <row r="7" spans="1:5" ht="22.5" x14ac:dyDescent="0.15">
      <c r="A7" s="50"/>
      <c r="B7" s="51" t="s">
        <v>241</v>
      </c>
      <c r="C7" s="51" t="s">
        <v>242</v>
      </c>
      <c r="D7" s="51">
        <v>80255118</v>
      </c>
      <c r="E7" s="51" t="s">
        <v>240</v>
      </c>
    </row>
    <row r="8" spans="1:5" ht="22.5" x14ac:dyDescent="0.15">
      <c r="A8" s="50"/>
      <c r="B8" s="51" t="s">
        <v>243</v>
      </c>
      <c r="C8" s="51" t="s">
        <v>244</v>
      </c>
      <c r="D8" s="51">
        <v>30000000</v>
      </c>
      <c r="E8" s="51" t="s">
        <v>245</v>
      </c>
    </row>
    <row r="9" spans="1:5" ht="22.5" x14ac:dyDescent="0.15">
      <c r="A9" s="50"/>
      <c r="B9" s="51" t="s">
        <v>246</v>
      </c>
      <c r="C9" s="51" t="s">
        <v>247</v>
      </c>
      <c r="D9" s="51">
        <v>19077000</v>
      </c>
      <c r="E9" s="51" t="s">
        <v>245</v>
      </c>
    </row>
    <row r="10" spans="1:5" ht="18" customHeight="1" x14ac:dyDescent="0.15">
      <c r="A10" s="52"/>
      <c r="B10" s="51" t="s">
        <v>248</v>
      </c>
      <c r="C10" s="51"/>
      <c r="D10" s="51">
        <v>13407792</v>
      </c>
      <c r="E10" s="51"/>
    </row>
    <row r="11" spans="1:5" ht="18" customHeight="1" x14ac:dyDescent="0.15">
      <c r="A11" s="53"/>
      <c r="B11" s="54" t="s">
        <v>249</v>
      </c>
      <c r="C11" s="55"/>
      <c r="D11" s="51">
        <f>SUM(D6:D10)</f>
        <v>869539910</v>
      </c>
      <c r="E11" s="55"/>
    </row>
    <row r="12" spans="1:5" ht="22.5" x14ac:dyDescent="0.15">
      <c r="A12" s="52" t="s">
        <v>250</v>
      </c>
      <c r="B12" s="51" t="s">
        <v>251</v>
      </c>
      <c r="C12" s="51" t="s">
        <v>252</v>
      </c>
      <c r="D12" s="51">
        <v>879769389</v>
      </c>
      <c r="E12" s="51" t="s">
        <v>253</v>
      </c>
    </row>
    <row r="13" spans="1:5" ht="22.5" x14ac:dyDescent="0.15">
      <c r="A13" s="52"/>
      <c r="B13" s="51" t="s">
        <v>254</v>
      </c>
      <c r="C13" s="51" t="s">
        <v>255</v>
      </c>
      <c r="D13" s="51">
        <v>426280786</v>
      </c>
      <c r="E13" s="51" t="s">
        <v>245</v>
      </c>
    </row>
    <row r="14" spans="1:5" ht="22.5" x14ac:dyDescent="0.15">
      <c r="A14" s="52"/>
      <c r="B14" s="51" t="s">
        <v>256</v>
      </c>
      <c r="C14" s="51" t="s">
        <v>257</v>
      </c>
      <c r="D14" s="51">
        <v>309856632</v>
      </c>
      <c r="E14" s="51" t="s">
        <v>245</v>
      </c>
    </row>
    <row r="15" spans="1:5" ht="22.5" x14ac:dyDescent="0.15">
      <c r="A15" s="52"/>
      <c r="B15" s="51" t="s">
        <v>258</v>
      </c>
      <c r="C15" s="51" t="s">
        <v>259</v>
      </c>
      <c r="D15" s="51">
        <v>137013544</v>
      </c>
      <c r="E15" s="51" t="s">
        <v>245</v>
      </c>
    </row>
    <row r="16" spans="1:5" ht="22.5" x14ac:dyDescent="0.15">
      <c r="A16" s="52"/>
      <c r="B16" s="51" t="s">
        <v>260</v>
      </c>
      <c r="C16" s="51" t="s">
        <v>261</v>
      </c>
      <c r="D16" s="51">
        <v>113580000</v>
      </c>
      <c r="E16" s="51" t="s">
        <v>245</v>
      </c>
    </row>
    <row r="17" spans="1:5" ht="22.5" x14ac:dyDescent="0.15">
      <c r="A17" s="52"/>
      <c r="B17" s="51" t="s">
        <v>262</v>
      </c>
      <c r="C17" s="51" t="s">
        <v>263</v>
      </c>
      <c r="D17" s="51">
        <v>47608771</v>
      </c>
      <c r="E17" s="51" t="s">
        <v>245</v>
      </c>
    </row>
    <row r="18" spans="1:5" ht="18" customHeight="1" x14ac:dyDescent="0.15">
      <c r="A18" s="52"/>
      <c r="B18" s="51" t="s">
        <v>248</v>
      </c>
      <c r="C18" s="51"/>
      <c r="D18" s="51">
        <v>471175616</v>
      </c>
      <c r="E18" s="51"/>
    </row>
    <row r="19" spans="1:5" ht="18" customHeight="1" x14ac:dyDescent="0.15">
      <c r="A19" s="53"/>
      <c r="B19" s="54" t="s">
        <v>249</v>
      </c>
      <c r="C19" s="55"/>
      <c r="D19" s="51">
        <v>2385284738</v>
      </c>
      <c r="E19" s="55"/>
    </row>
    <row r="20" spans="1:5" ht="18" customHeight="1" x14ac:dyDescent="0.15">
      <c r="A20" s="23" t="s">
        <v>15</v>
      </c>
      <c r="B20" s="55"/>
      <c r="C20" s="55"/>
      <c r="D20" s="51">
        <v>3254824648</v>
      </c>
      <c r="E20" s="55"/>
    </row>
  </sheetData>
  <mergeCells count="2">
    <mergeCell ref="A6:A11"/>
    <mergeCell ref="A12:A19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opLeftCell="B1" workbookViewId="0">
      <selection activeCell="B3" sqref="B3"/>
    </sheetView>
  </sheetViews>
  <sheetFormatPr defaultColWidth="8.875" defaultRowHeight="11.25" x14ac:dyDescent="0.15"/>
  <cols>
    <col min="1" max="1" width="28.875" style="13" customWidth="1"/>
    <col min="2" max="3" width="24.875" style="13" customWidth="1"/>
    <col min="4" max="4" width="28.875" style="13" customWidth="1"/>
    <col min="5" max="5" width="24.875" style="13" customWidth="1"/>
    <col min="6" max="16384" width="8.875" style="13"/>
  </cols>
  <sheetData>
    <row r="1" spans="1:6" ht="21" x14ac:dyDescent="0.2">
      <c r="A1" s="19" t="s">
        <v>264</v>
      </c>
      <c r="B1" s="19" t="s">
        <v>264</v>
      </c>
    </row>
    <row r="2" spans="1:6" ht="13.5" x14ac:dyDescent="0.15">
      <c r="A2" s="6" t="s">
        <v>1</v>
      </c>
      <c r="B2" s="6"/>
    </row>
    <row r="3" spans="1:6" ht="13.5" x14ac:dyDescent="0.15">
      <c r="A3" s="6" t="s">
        <v>2</v>
      </c>
      <c r="B3" s="6" t="s">
        <v>2</v>
      </c>
    </row>
    <row r="4" spans="1:6" ht="13.5" x14ac:dyDescent="0.15">
      <c r="E4" s="14" t="s">
        <v>120</v>
      </c>
    </row>
    <row r="5" spans="1:6" ht="22.5" customHeight="1" x14ac:dyDescent="0.15">
      <c r="A5" s="21" t="s">
        <v>265</v>
      </c>
      <c r="B5" s="21" t="s">
        <v>5</v>
      </c>
      <c r="C5" s="28" t="s">
        <v>266</v>
      </c>
      <c r="D5" s="28"/>
      <c r="E5" s="21" t="s">
        <v>6</v>
      </c>
    </row>
    <row r="6" spans="1:6" ht="18" customHeight="1" x14ac:dyDescent="0.15">
      <c r="A6" s="53" t="s">
        <v>267</v>
      </c>
      <c r="B6" s="53" t="s">
        <v>10</v>
      </c>
      <c r="C6" s="52" t="s">
        <v>268</v>
      </c>
      <c r="D6" s="56"/>
      <c r="E6" s="18">
        <v>5143055555</v>
      </c>
    </row>
    <row r="7" spans="1:6" ht="18" customHeight="1" x14ac:dyDescent="0.15">
      <c r="A7" s="53"/>
      <c r="B7" s="53"/>
      <c r="C7" s="52" t="s">
        <v>269</v>
      </c>
      <c r="D7" s="56"/>
      <c r="E7" s="18">
        <v>1127071000</v>
      </c>
    </row>
    <row r="8" spans="1:6" ht="18" customHeight="1" x14ac:dyDescent="0.15">
      <c r="A8" s="53"/>
      <c r="B8" s="53"/>
      <c r="C8" s="52" t="s">
        <v>270</v>
      </c>
      <c r="D8" s="56"/>
      <c r="E8" s="18">
        <v>533055000</v>
      </c>
    </row>
    <row r="9" spans="1:6" ht="18" customHeight="1" x14ac:dyDescent="0.15">
      <c r="A9" s="53"/>
      <c r="B9" s="53"/>
      <c r="C9" s="52" t="s">
        <v>248</v>
      </c>
      <c r="D9" s="56"/>
      <c r="E9" s="18">
        <v>819538396</v>
      </c>
    </row>
    <row r="10" spans="1:6" ht="18" customHeight="1" x14ac:dyDescent="0.15">
      <c r="A10" s="53"/>
      <c r="B10" s="53"/>
      <c r="C10" s="53" t="s">
        <v>165</v>
      </c>
      <c r="D10" s="56"/>
      <c r="E10" s="57">
        <v>7622719951</v>
      </c>
      <c r="F10" s="58"/>
    </row>
    <row r="11" spans="1:6" ht="18" customHeight="1" x14ac:dyDescent="0.15">
      <c r="A11" s="53"/>
      <c r="B11" s="53" t="s">
        <v>8</v>
      </c>
      <c r="C11" s="59" t="s">
        <v>271</v>
      </c>
      <c r="D11" s="17" t="s">
        <v>272</v>
      </c>
      <c r="E11" s="18">
        <v>642269500</v>
      </c>
    </row>
    <row r="12" spans="1:6" ht="18" customHeight="1" x14ac:dyDescent="0.15">
      <c r="A12" s="53"/>
      <c r="B12" s="53"/>
      <c r="C12" s="53"/>
      <c r="D12" s="17" t="s">
        <v>273</v>
      </c>
      <c r="E12" s="18">
        <v>37909610</v>
      </c>
    </row>
    <row r="13" spans="1:6" ht="18" customHeight="1" x14ac:dyDescent="0.15">
      <c r="A13" s="53"/>
      <c r="B13" s="53"/>
      <c r="C13" s="53"/>
      <c r="D13" s="17"/>
      <c r="E13" s="18"/>
    </row>
    <row r="14" spans="1:6" ht="18" customHeight="1" x14ac:dyDescent="0.15">
      <c r="A14" s="53"/>
      <c r="B14" s="53"/>
      <c r="C14" s="53"/>
      <c r="D14" s="17"/>
      <c r="E14" s="18"/>
    </row>
    <row r="15" spans="1:6" ht="18" customHeight="1" x14ac:dyDescent="0.15">
      <c r="A15" s="53"/>
      <c r="B15" s="53"/>
      <c r="C15" s="53"/>
      <c r="D15" s="23" t="s">
        <v>249</v>
      </c>
      <c r="E15" s="18">
        <v>680179110</v>
      </c>
    </row>
    <row r="16" spans="1:6" ht="18" customHeight="1" x14ac:dyDescent="0.15">
      <c r="A16" s="53"/>
      <c r="B16" s="53"/>
      <c r="C16" s="59" t="s">
        <v>274</v>
      </c>
      <c r="D16" s="17" t="s">
        <v>275</v>
      </c>
      <c r="E16" s="18">
        <v>840541928</v>
      </c>
    </row>
    <row r="17" spans="1:5" ht="18" customHeight="1" x14ac:dyDescent="0.15">
      <c r="A17" s="53"/>
      <c r="B17" s="53"/>
      <c r="C17" s="53"/>
      <c r="D17" s="17" t="s">
        <v>276</v>
      </c>
      <c r="E17" s="18">
        <v>453808238</v>
      </c>
    </row>
    <row r="18" spans="1:5" ht="18" customHeight="1" x14ac:dyDescent="0.15">
      <c r="A18" s="53"/>
      <c r="B18" s="53"/>
      <c r="C18" s="53"/>
      <c r="D18" s="17" t="s">
        <v>273</v>
      </c>
      <c r="E18" s="18">
        <v>87057201</v>
      </c>
    </row>
    <row r="19" spans="1:5" ht="18" customHeight="1" x14ac:dyDescent="0.15">
      <c r="A19" s="53"/>
      <c r="B19" s="53"/>
      <c r="C19" s="53"/>
      <c r="D19" s="17" t="s">
        <v>248</v>
      </c>
      <c r="E19" s="18">
        <v>73407423</v>
      </c>
    </row>
    <row r="20" spans="1:5" ht="18" customHeight="1" x14ac:dyDescent="0.15">
      <c r="A20" s="53"/>
      <c r="B20" s="53"/>
      <c r="C20" s="53"/>
      <c r="D20" s="23" t="s">
        <v>249</v>
      </c>
      <c r="E20" s="18">
        <v>1454814790</v>
      </c>
    </row>
    <row r="21" spans="1:5" ht="18" customHeight="1" x14ac:dyDescent="0.15">
      <c r="A21" s="53"/>
      <c r="B21" s="53"/>
      <c r="C21" s="60" t="s">
        <v>277</v>
      </c>
      <c r="D21" s="17" t="s">
        <v>272</v>
      </c>
      <c r="E21" s="18">
        <v>214065000</v>
      </c>
    </row>
    <row r="22" spans="1:5" ht="18" customHeight="1" x14ac:dyDescent="0.15">
      <c r="A22" s="53"/>
      <c r="B22" s="53"/>
      <c r="C22" s="61"/>
      <c r="D22" s="17" t="s">
        <v>273</v>
      </c>
      <c r="E22" s="18">
        <v>182338202</v>
      </c>
    </row>
    <row r="23" spans="1:5" ht="18" customHeight="1" x14ac:dyDescent="0.15">
      <c r="A23" s="53"/>
      <c r="B23" s="53"/>
      <c r="C23" s="61"/>
      <c r="D23" s="17" t="s">
        <v>248</v>
      </c>
      <c r="E23" s="18">
        <v>31674499</v>
      </c>
    </row>
    <row r="24" spans="1:5" ht="18" customHeight="1" x14ac:dyDescent="0.15">
      <c r="A24" s="53"/>
      <c r="B24" s="53"/>
      <c r="C24" s="62"/>
      <c r="D24" s="23" t="s">
        <v>249</v>
      </c>
      <c r="E24" s="18">
        <v>428077701</v>
      </c>
    </row>
    <row r="25" spans="1:5" ht="18" customHeight="1" x14ac:dyDescent="0.15">
      <c r="A25" s="56"/>
      <c r="B25" s="56"/>
      <c r="C25" s="53" t="s">
        <v>165</v>
      </c>
      <c r="D25" s="56"/>
      <c r="E25" s="18">
        <f>E15+E20+E24</f>
        <v>2563071601</v>
      </c>
    </row>
    <row r="26" spans="1:5" ht="18" customHeight="1" x14ac:dyDescent="0.15">
      <c r="A26" s="56"/>
      <c r="B26" s="53" t="s">
        <v>15</v>
      </c>
      <c r="C26" s="56"/>
      <c r="D26" s="56"/>
      <c r="E26" s="18">
        <v>10185791552</v>
      </c>
    </row>
  </sheetData>
  <mergeCells count="14">
    <mergeCell ref="C16:C20"/>
    <mergeCell ref="C21:C24"/>
    <mergeCell ref="C25:D25"/>
    <mergeCell ref="B26:D26"/>
    <mergeCell ref="C5:D5"/>
    <mergeCell ref="A6:A26"/>
    <mergeCell ref="B6:B10"/>
    <mergeCell ref="C6:D6"/>
    <mergeCell ref="C7:D7"/>
    <mergeCell ref="C8:D8"/>
    <mergeCell ref="C9:D9"/>
    <mergeCell ref="C10:D10"/>
    <mergeCell ref="B11:B25"/>
    <mergeCell ref="C11:C15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3" sqref="A3"/>
    </sheetView>
  </sheetViews>
  <sheetFormatPr defaultColWidth="8.875" defaultRowHeight="11.25" x14ac:dyDescent="0.15"/>
  <cols>
    <col min="1" max="1" width="60.875" style="13" customWidth="1"/>
    <col min="2" max="2" width="40.875" style="13" customWidth="1"/>
    <col min="3" max="16384" width="8.875" style="13"/>
  </cols>
  <sheetData>
    <row r="1" spans="1:2" ht="21" x14ac:dyDescent="0.2">
      <c r="A1" s="19" t="s">
        <v>278</v>
      </c>
    </row>
    <row r="2" spans="1:2" ht="13.5" x14ac:dyDescent="0.15">
      <c r="A2" s="6"/>
    </row>
    <row r="3" spans="1:2" ht="13.5" x14ac:dyDescent="0.15">
      <c r="A3" s="6" t="s">
        <v>2</v>
      </c>
    </row>
    <row r="4" spans="1:2" ht="13.5" x14ac:dyDescent="0.15">
      <c r="B4" s="14" t="s">
        <v>161</v>
      </c>
    </row>
    <row r="5" spans="1:2" ht="22.5" customHeight="1" x14ac:dyDescent="0.15">
      <c r="A5" s="21" t="s">
        <v>134</v>
      </c>
      <c r="B5" s="21" t="s">
        <v>228</v>
      </c>
    </row>
    <row r="6" spans="1:2" ht="18" customHeight="1" x14ac:dyDescent="0.15">
      <c r="A6" s="17" t="s">
        <v>279</v>
      </c>
      <c r="B6" s="18">
        <v>497311369</v>
      </c>
    </row>
    <row r="7" spans="1:2" ht="18" customHeight="1" x14ac:dyDescent="0.15">
      <c r="A7" s="17"/>
      <c r="B7" s="18"/>
    </row>
    <row r="8" spans="1:2" ht="18" customHeight="1" x14ac:dyDescent="0.15">
      <c r="A8" s="17"/>
      <c r="B8" s="18"/>
    </row>
    <row r="9" spans="1:2" ht="18" customHeight="1" x14ac:dyDescent="0.15">
      <c r="A9" s="23" t="s">
        <v>15</v>
      </c>
      <c r="B9" s="18">
        <f>B6</f>
        <v>497311369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3" sqref="A3"/>
    </sheetView>
  </sheetViews>
  <sheetFormatPr defaultColWidth="8.875" defaultRowHeight="11.25" x14ac:dyDescent="0.15"/>
  <cols>
    <col min="1" max="1" width="30.875" style="13" customWidth="1"/>
    <col min="2" max="8" width="15.875" style="13" customWidth="1"/>
    <col min="9" max="16384" width="8.875" style="13"/>
  </cols>
  <sheetData>
    <row r="1" spans="1:8" ht="21" x14ac:dyDescent="0.15">
      <c r="A1" s="7" t="s">
        <v>17</v>
      </c>
      <c r="B1" s="7"/>
      <c r="C1" s="7"/>
      <c r="D1" s="7"/>
      <c r="E1" s="7"/>
      <c r="F1" s="7"/>
      <c r="G1" s="7"/>
      <c r="H1" s="7"/>
    </row>
    <row r="2" spans="1:8" ht="13.5" x14ac:dyDescent="0.15">
      <c r="A2" s="6"/>
      <c r="B2" s="6"/>
      <c r="C2" s="6"/>
      <c r="D2" s="6"/>
      <c r="E2" s="6"/>
      <c r="F2" s="6"/>
      <c r="G2" s="6"/>
      <c r="H2" s="14" t="s">
        <v>2</v>
      </c>
    </row>
    <row r="3" spans="1:8" ht="13.5" x14ac:dyDescent="0.15">
      <c r="A3" s="6" t="s">
        <v>3</v>
      </c>
      <c r="B3" s="6"/>
      <c r="C3" s="6"/>
      <c r="D3" s="6"/>
      <c r="E3" s="6"/>
      <c r="F3" s="6"/>
      <c r="G3" s="6"/>
      <c r="H3" s="6"/>
    </row>
    <row r="4" spans="1:8" ht="13.5" x14ac:dyDescent="0.15">
      <c r="A4" s="6"/>
      <c r="B4" s="6"/>
      <c r="C4" s="6"/>
      <c r="D4" s="6"/>
      <c r="E4" s="6"/>
      <c r="F4" s="6"/>
      <c r="G4" s="6"/>
      <c r="H4" s="14" t="s">
        <v>4</v>
      </c>
    </row>
    <row r="5" spans="1:8" ht="33.75" x14ac:dyDescent="0.15">
      <c r="A5" s="15" t="s">
        <v>5</v>
      </c>
      <c r="B5" s="16" t="s">
        <v>18</v>
      </c>
      <c r="C5" s="16" t="s">
        <v>19</v>
      </c>
      <c r="D5" s="16" t="s">
        <v>20</v>
      </c>
      <c r="E5" s="16" t="s">
        <v>21</v>
      </c>
      <c r="F5" s="16" t="s">
        <v>22</v>
      </c>
      <c r="G5" s="16" t="s">
        <v>23</v>
      </c>
      <c r="H5" s="16" t="s">
        <v>24</v>
      </c>
    </row>
    <row r="6" spans="1:8" x14ac:dyDescent="0.15">
      <c r="A6" s="17" t="s">
        <v>25</v>
      </c>
      <c r="B6" s="18">
        <v>27965460</v>
      </c>
      <c r="C6" s="18">
        <v>533603</v>
      </c>
      <c r="D6" s="18">
        <v>0</v>
      </c>
      <c r="E6" s="18">
        <v>28499063</v>
      </c>
      <c r="F6" s="18">
        <v>11938467</v>
      </c>
      <c r="G6" s="18">
        <v>449959</v>
      </c>
      <c r="H6" s="18">
        <v>16560596</v>
      </c>
    </row>
    <row r="7" spans="1:8" x14ac:dyDescent="0.15">
      <c r="A7" s="17" t="s">
        <v>26</v>
      </c>
      <c r="B7" s="18">
        <v>6829691</v>
      </c>
      <c r="C7" s="18">
        <v>22822</v>
      </c>
      <c r="D7" s="18" t="s">
        <v>16</v>
      </c>
      <c r="E7" s="18">
        <v>6852512</v>
      </c>
      <c r="F7" s="18" t="s">
        <v>16</v>
      </c>
      <c r="G7" s="18" t="s">
        <v>16</v>
      </c>
      <c r="H7" s="18">
        <v>6852512</v>
      </c>
    </row>
    <row r="8" spans="1:8" x14ac:dyDescent="0.15">
      <c r="A8" s="17" t="s">
        <v>27</v>
      </c>
      <c r="B8" s="18">
        <v>437</v>
      </c>
      <c r="C8" s="18" t="s">
        <v>16</v>
      </c>
      <c r="D8" s="18" t="s">
        <v>16</v>
      </c>
      <c r="E8" s="18">
        <v>437</v>
      </c>
      <c r="F8" s="18" t="s">
        <v>16</v>
      </c>
      <c r="G8" s="18" t="s">
        <v>16</v>
      </c>
      <c r="H8" s="18">
        <v>437</v>
      </c>
    </row>
    <row r="9" spans="1:8" x14ac:dyDescent="0.15">
      <c r="A9" s="17" t="s">
        <v>28</v>
      </c>
      <c r="B9" s="18">
        <v>21093310</v>
      </c>
      <c r="C9" s="18">
        <v>35578</v>
      </c>
      <c r="D9" s="18" t="s">
        <v>16</v>
      </c>
      <c r="E9" s="18">
        <v>21128888</v>
      </c>
      <c r="F9" s="18">
        <v>11924213</v>
      </c>
      <c r="G9" s="18">
        <v>447015</v>
      </c>
      <c r="H9" s="18">
        <v>9204675</v>
      </c>
    </row>
    <row r="10" spans="1:8" x14ac:dyDescent="0.15">
      <c r="A10" s="17" t="s">
        <v>29</v>
      </c>
      <c r="B10" s="18">
        <v>32039</v>
      </c>
      <c r="C10" s="18">
        <v>456180</v>
      </c>
      <c r="D10" s="18" t="s">
        <v>16</v>
      </c>
      <c r="E10" s="18">
        <v>488219</v>
      </c>
      <c r="F10" s="18">
        <v>7930</v>
      </c>
      <c r="G10" s="18">
        <v>2170</v>
      </c>
      <c r="H10" s="18">
        <v>480290</v>
      </c>
    </row>
    <row r="11" spans="1:8" x14ac:dyDescent="0.15">
      <c r="A11" s="17" t="s">
        <v>30</v>
      </c>
      <c r="B11" s="18">
        <v>9982</v>
      </c>
      <c r="C11" s="18">
        <v>16334</v>
      </c>
      <c r="D11" s="18">
        <v>0</v>
      </c>
      <c r="E11" s="18">
        <v>26316</v>
      </c>
      <c r="F11" s="18">
        <v>6324</v>
      </c>
      <c r="G11" s="18">
        <v>774</v>
      </c>
      <c r="H11" s="18">
        <v>19992</v>
      </c>
    </row>
    <row r="12" spans="1:8" x14ac:dyDescent="0.15">
      <c r="A12" s="17" t="s">
        <v>31</v>
      </c>
      <c r="B12" s="18">
        <v>0</v>
      </c>
      <c r="C12" s="18" t="s">
        <v>16</v>
      </c>
      <c r="D12" s="18" t="s">
        <v>16</v>
      </c>
      <c r="E12" s="18">
        <v>0</v>
      </c>
      <c r="F12" s="18" t="s">
        <v>16</v>
      </c>
      <c r="G12" s="18" t="s">
        <v>16</v>
      </c>
      <c r="H12" s="18">
        <v>0</v>
      </c>
    </row>
    <row r="13" spans="1:8" x14ac:dyDescent="0.15">
      <c r="A13" s="17" t="s">
        <v>32</v>
      </c>
      <c r="B13" s="18" t="s">
        <v>16</v>
      </c>
      <c r="C13" s="18" t="s">
        <v>16</v>
      </c>
      <c r="D13" s="18" t="s">
        <v>16</v>
      </c>
      <c r="E13" s="18" t="s">
        <v>16</v>
      </c>
      <c r="F13" s="18" t="s">
        <v>16</v>
      </c>
      <c r="G13" s="18" t="s">
        <v>16</v>
      </c>
      <c r="H13" s="18" t="s">
        <v>16</v>
      </c>
    </row>
    <row r="14" spans="1:8" x14ac:dyDescent="0.15">
      <c r="A14" s="17" t="s">
        <v>33</v>
      </c>
      <c r="B14" s="18" t="s">
        <v>16</v>
      </c>
      <c r="C14" s="18" t="s">
        <v>16</v>
      </c>
      <c r="D14" s="18" t="s">
        <v>16</v>
      </c>
      <c r="E14" s="18" t="s">
        <v>16</v>
      </c>
      <c r="F14" s="18" t="s">
        <v>16</v>
      </c>
      <c r="G14" s="18" t="s">
        <v>16</v>
      </c>
      <c r="H14" s="18" t="s">
        <v>16</v>
      </c>
    </row>
    <row r="15" spans="1:8" x14ac:dyDescent="0.15">
      <c r="A15" s="17" t="s">
        <v>34</v>
      </c>
      <c r="B15" s="18" t="s">
        <v>16</v>
      </c>
      <c r="C15" s="18" t="s">
        <v>16</v>
      </c>
      <c r="D15" s="18" t="s">
        <v>16</v>
      </c>
      <c r="E15" s="18" t="s">
        <v>16</v>
      </c>
      <c r="F15" s="18" t="s">
        <v>16</v>
      </c>
      <c r="G15" s="18" t="s">
        <v>16</v>
      </c>
      <c r="H15" s="18" t="s">
        <v>16</v>
      </c>
    </row>
    <row r="16" spans="1:8" x14ac:dyDescent="0.15">
      <c r="A16" s="17" t="s">
        <v>35</v>
      </c>
      <c r="B16" s="18" t="s">
        <v>16</v>
      </c>
      <c r="C16" s="18">
        <v>2689</v>
      </c>
      <c r="D16" s="18" t="s">
        <v>16</v>
      </c>
      <c r="E16" s="18">
        <v>2689</v>
      </c>
      <c r="F16" s="18" t="s">
        <v>16</v>
      </c>
      <c r="G16" s="18" t="s">
        <v>16</v>
      </c>
      <c r="H16" s="18">
        <v>2689</v>
      </c>
    </row>
    <row r="17" spans="1:8" x14ac:dyDescent="0.15">
      <c r="A17" s="17" t="s">
        <v>36</v>
      </c>
      <c r="B17" s="18">
        <v>10484528</v>
      </c>
      <c r="C17" s="18">
        <v>636467</v>
      </c>
      <c r="D17" s="18">
        <v>8776</v>
      </c>
      <c r="E17" s="18">
        <v>11112219</v>
      </c>
      <c r="F17" s="18">
        <v>6507944</v>
      </c>
      <c r="G17" s="18">
        <v>785533</v>
      </c>
      <c r="H17" s="18">
        <v>4604275</v>
      </c>
    </row>
    <row r="18" spans="1:8" x14ac:dyDescent="0.15">
      <c r="A18" s="17" t="s">
        <v>37</v>
      </c>
      <c r="B18" s="18" t="s">
        <v>16</v>
      </c>
      <c r="C18" s="18" t="s">
        <v>16</v>
      </c>
      <c r="D18" s="18" t="s">
        <v>16</v>
      </c>
      <c r="E18" s="18" t="s">
        <v>16</v>
      </c>
      <c r="F18" s="18" t="s">
        <v>16</v>
      </c>
      <c r="G18" s="18" t="s">
        <v>16</v>
      </c>
      <c r="H18" s="18" t="s">
        <v>16</v>
      </c>
    </row>
    <row r="19" spans="1:8" x14ac:dyDescent="0.15">
      <c r="A19" s="17" t="s">
        <v>38</v>
      </c>
      <c r="B19" s="18">
        <v>19</v>
      </c>
      <c r="C19" s="18">
        <v>17235</v>
      </c>
      <c r="D19" s="18" t="s">
        <v>16</v>
      </c>
      <c r="E19" s="18">
        <v>17255</v>
      </c>
      <c r="F19" s="18" t="s">
        <v>16</v>
      </c>
      <c r="G19" s="18" t="s">
        <v>16</v>
      </c>
      <c r="H19" s="18">
        <v>17255</v>
      </c>
    </row>
    <row r="20" spans="1:8" x14ac:dyDescent="0.15">
      <c r="A20" s="17" t="s">
        <v>39</v>
      </c>
      <c r="B20" s="18">
        <v>1</v>
      </c>
      <c r="C20" s="18" t="s">
        <v>16</v>
      </c>
      <c r="D20" s="18" t="s">
        <v>16</v>
      </c>
      <c r="E20" s="18">
        <v>1</v>
      </c>
      <c r="F20" s="18" t="s">
        <v>16</v>
      </c>
      <c r="G20" s="18" t="s">
        <v>16</v>
      </c>
      <c r="H20" s="18">
        <v>1</v>
      </c>
    </row>
    <row r="21" spans="1:8" x14ac:dyDescent="0.15">
      <c r="A21" s="17" t="s">
        <v>40</v>
      </c>
      <c r="B21" s="18" t="s">
        <v>16</v>
      </c>
      <c r="C21" s="18" t="s">
        <v>16</v>
      </c>
      <c r="D21" s="18" t="s">
        <v>16</v>
      </c>
      <c r="E21" s="18" t="s">
        <v>16</v>
      </c>
      <c r="F21" s="18" t="s">
        <v>16</v>
      </c>
      <c r="G21" s="18" t="s">
        <v>16</v>
      </c>
      <c r="H21" s="18" t="s">
        <v>16</v>
      </c>
    </row>
    <row r="22" spans="1:8" x14ac:dyDescent="0.15">
      <c r="A22" s="17" t="s">
        <v>41</v>
      </c>
      <c r="B22" s="18">
        <v>39729</v>
      </c>
      <c r="C22" s="18" t="s">
        <v>16</v>
      </c>
      <c r="D22" s="18" t="s">
        <v>16</v>
      </c>
      <c r="E22" s="18">
        <v>39729</v>
      </c>
      <c r="F22" s="18" t="s">
        <v>16</v>
      </c>
      <c r="G22" s="18" t="s">
        <v>16</v>
      </c>
      <c r="H22" s="18">
        <v>39729</v>
      </c>
    </row>
    <row r="23" spans="1:8" x14ac:dyDescent="0.15">
      <c r="A23" s="17" t="s">
        <v>42</v>
      </c>
      <c r="B23" s="18" t="s">
        <v>16</v>
      </c>
      <c r="C23" s="18" t="s">
        <v>16</v>
      </c>
      <c r="D23" s="18" t="s">
        <v>16</v>
      </c>
      <c r="E23" s="18" t="s">
        <v>16</v>
      </c>
      <c r="F23" s="18" t="s">
        <v>16</v>
      </c>
      <c r="G23" s="18" t="s">
        <v>16</v>
      </c>
      <c r="H23" s="18" t="s">
        <v>16</v>
      </c>
    </row>
    <row r="24" spans="1:8" x14ac:dyDescent="0.15">
      <c r="A24" s="17" t="s">
        <v>43</v>
      </c>
      <c r="B24" s="18">
        <v>29965</v>
      </c>
      <c r="C24" s="18">
        <v>3590</v>
      </c>
      <c r="D24" s="18" t="s">
        <v>16</v>
      </c>
      <c r="E24" s="18">
        <v>33555</v>
      </c>
      <c r="F24" s="18" t="s">
        <v>16</v>
      </c>
      <c r="G24" s="18" t="s">
        <v>16</v>
      </c>
      <c r="H24" s="18">
        <v>33555</v>
      </c>
    </row>
    <row r="25" spans="1:8" x14ac:dyDescent="0.15">
      <c r="A25" s="17" t="s">
        <v>44</v>
      </c>
      <c r="B25" s="18" t="s">
        <v>16</v>
      </c>
      <c r="C25" s="18" t="s">
        <v>16</v>
      </c>
      <c r="D25" s="18" t="s">
        <v>16</v>
      </c>
      <c r="E25" s="18" t="s">
        <v>16</v>
      </c>
      <c r="F25" s="18" t="s">
        <v>16</v>
      </c>
      <c r="G25" s="18" t="s">
        <v>16</v>
      </c>
      <c r="H25" s="18" t="s">
        <v>16</v>
      </c>
    </row>
    <row r="26" spans="1:8" x14ac:dyDescent="0.15">
      <c r="A26" s="17" t="s">
        <v>45</v>
      </c>
      <c r="B26" s="18" t="s">
        <v>16</v>
      </c>
      <c r="C26" s="18" t="s">
        <v>16</v>
      </c>
      <c r="D26" s="18" t="s">
        <v>16</v>
      </c>
      <c r="E26" s="18" t="s">
        <v>16</v>
      </c>
      <c r="F26" s="18" t="s">
        <v>16</v>
      </c>
      <c r="G26" s="18" t="s">
        <v>16</v>
      </c>
      <c r="H26" s="18" t="s">
        <v>16</v>
      </c>
    </row>
    <row r="27" spans="1:8" x14ac:dyDescent="0.15">
      <c r="A27" s="17" t="s">
        <v>46</v>
      </c>
      <c r="B27" s="18" t="s">
        <v>16</v>
      </c>
      <c r="C27" s="18" t="s">
        <v>16</v>
      </c>
      <c r="D27" s="18" t="s">
        <v>16</v>
      </c>
      <c r="E27" s="18" t="s">
        <v>16</v>
      </c>
      <c r="F27" s="18" t="s">
        <v>16</v>
      </c>
      <c r="G27" s="18" t="s">
        <v>16</v>
      </c>
      <c r="H27" s="18" t="s">
        <v>16</v>
      </c>
    </row>
    <row r="28" spans="1:8" x14ac:dyDescent="0.15">
      <c r="A28" s="17" t="s">
        <v>47</v>
      </c>
      <c r="B28" s="18" t="s">
        <v>16</v>
      </c>
      <c r="C28" s="18" t="s">
        <v>16</v>
      </c>
      <c r="D28" s="18" t="s">
        <v>16</v>
      </c>
      <c r="E28" s="18" t="s">
        <v>16</v>
      </c>
      <c r="F28" s="18" t="s">
        <v>16</v>
      </c>
      <c r="G28" s="18" t="s">
        <v>16</v>
      </c>
      <c r="H28" s="18" t="s">
        <v>16</v>
      </c>
    </row>
    <row r="29" spans="1:8" x14ac:dyDescent="0.15">
      <c r="A29" s="17" t="s">
        <v>48</v>
      </c>
      <c r="B29" s="18" t="s">
        <v>16</v>
      </c>
      <c r="C29" s="18" t="s">
        <v>16</v>
      </c>
      <c r="D29" s="18" t="s">
        <v>16</v>
      </c>
      <c r="E29" s="18" t="s">
        <v>16</v>
      </c>
      <c r="F29" s="18" t="s">
        <v>16</v>
      </c>
      <c r="G29" s="18" t="s">
        <v>16</v>
      </c>
      <c r="H29" s="18" t="s">
        <v>16</v>
      </c>
    </row>
    <row r="30" spans="1:8" x14ac:dyDescent="0.15">
      <c r="A30" s="17" t="s">
        <v>49</v>
      </c>
      <c r="B30" s="18">
        <v>59</v>
      </c>
      <c r="C30" s="18" t="s">
        <v>16</v>
      </c>
      <c r="D30" s="18" t="s">
        <v>16</v>
      </c>
      <c r="E30" s="18">
        <v>59</v>
      </c>
      <c r="F30" s="18" t="s">
        <v>16</v>
      </c>
      <c r="G30" s="18" t="s">
        <v>16</v>
      </c>
      <c r="H30" s="18">
        <v>59</v>
      </c>
    </row>
    <row r="31" spans="1:8" x14ac:dyDescent="0.15">
      <c r="A31" s="17" t="s">
        <v>50</v>
      </c>
      <c r="B31" s="18">
        <v>7185</v>
      </c>
      <c r="C31" s="18" t="s">
        <v>16</v>
      </c>
      <c r="D31" s="18" t="s">
        <v>16</v>
      </c>
      <c r="E31" s="18">
        <v>7185</v>
      </c>
      <c r="F31" s="18" t="s">
        <v>16</v>
      </c>
      <c r="G31" s="18" t="s">
        <v>16</v>
      </c>
      <c r="H31" s="18">
        <v>7185</v>
      </c>
    </row>
    <row r="32" spans="1:8" x14ac:dyDescent="0.15">
      <c r="A32" s="17" t="s">
        <v>51</v>
      </c>
      <c r="B32" s="18" t="s">
        <v>16</v>
      </c>
      <c r="C32" s="18" t="s">
        <v>16</v>
      </c>
      <c r="D32" s="18" t="s">
        <v>16</v>
      </c>
      <c r="E32" s="18" t="s">
        <v>16</v>
      </c>
      <c r="F32" s="18" t="s">
        <v>16</v>
      </c>
      <c r="G32" s="18" t="s">
        <v>16</v>
      </c>
      <c r="H32" s="18" t="s">
        <v>16</v>
      </c>
    </row>
    <row r="33" spans="1:8" x14ac:dyDescent="0.15">
      <c r="A33" s="17" t="s">
        <v>52</v>
      </c>
      <c r="B33" s="18" t="s">
        <v>16</v>
      </c>
      <c r="C33" s="18" t="s">
        <v>16</v>
      </c>
      <c r="D33" s="18" t="s">
        <v>16</v>
      </c>
      <c r="E33" s="18" t="s">
        <v>16</v>
      </c>
      <c r="F33" s="18" t="s">
        <v>16</v>
      </c>
      <c r="G33" s="18" t="s">
        <v>16</v>
      </c>
      <c r="H33" s="18" t="s">
        <v>16</v>
      </c>
    </row>
    <row r="34" spans="1:8" x14ac:dyDescent="0.15">
      <c r="A34" s="17" t="s">
        <v>53</v>
      </c>
      <c r="B34" s="18" t="s">
        <v>16</v>
      </c>
      <c r="C34" s="18" t="s">
        <v>16</v>
      </c>
      <c r="D34" s="18" t="s">
        <v>16</v>
      </c>
      <c r="E34" s="18" t="s">
        <v>16</v>
      </c>
      <c r="F34" s="18" t="s">
        <v>16</v>
      </c>
      <c r="G34" s="18" t="s">
        <v>16</v>
      </c>
      <c r="H34" s="18" t="s">
        <v>16</v>
      </c>
    </row>
    <row r="35" spans="1:8" x14ac:dyDescent="0.15">
      <c r="A35" s="17" t="s">
        <v>54</v>
      </c>
      <c r="B35" s="18" t="s">
        <v>16</v>
      </c>
      <c r="C35" s="18" t="s">
        <v>16</v>
      </c>
      <c r="D35" s="18" t="s">
        <v>16</v>
      </c>
      <c r="E35" s="18" t="s">
        <v>16</v>
      </c>
      <c r="F35" s="18" t="s">
        <v>16</v>
      </c>
      <c r="G35" s="18" t="s">
        <v>16</v>
      </c>
      <c r="H35" s="18" t="s">
        <v>16</v>
      </c>
    </row>
    <row r="36" spans="1:8" x14ac:dyDescent="0.15">
      <c r="A36" s="17" t="s">
        <v>55</v>
      </c>
      <c r="B36" s="18" t="s">
        <v>16</v>
      </c>
      <c r="C36" s="18" t="s">
        <v>16</v>
      </c>
      <c r="D36" s="18" t="s">
        <v>16</v>
      </c>
      <c r="E36" s="18" t="s">
        <v>16</v>
      </c>
      <c r="F36" s="18" t="s">
        <v>16</v>
      </c>
      <c r="G36" s="18" t="s">
        <v>16</v>
      </c>
      <c r="H36" s="18" t="s">
        <v>16</v>
      </c>
    </row>
    <row r="37" spans="1:8" x14ac:dyDescent="0.15">
      <c r="A37" s="17" t="s">
        <v>56</v>
      </c>
      <c r="B37" s="18" t="s">
        <v>16</v>
      </c>
      <c r="C37" s="18" t="s">
        <v>16</v>
      </c>
      <c r="D37" s="18" t="s">
        <v>16</v>
      </c>
      <c r="E37" s="18" t="s">
        <v>16</v>
      </c>
      <c r="F37" s="18" t="s">
        <v>16</v>
      </c>
      <c r="G37" s="18" t="s">
        <v>16</v>
      </c>
      <c r="H37" s="18" t="s">
        <v>16</v>
      </c>
    </row>
    <row r="38" spans="1:8" x14ac:dyDescent="0.15">
      <c r="A38" s="17" t="s">
        <v>57</v>
      </c>
      <c r="B38" s="18" t="s">
        <v>16</v>
      </c>
      <c r="C38" s="18" t="s">
        <v>16</v>
      </c>
      <c r="D38" s="18" t="s">
        <v>16</v>
      </c>
      <c r="E38" s="18" t="s">
        <v>16</v>
      </c>
      <c r="F38" s="18" t="s">
        <v>16</v>
      </c>
      <c r="G38" s="18" t="s">
        <v>16</v>
      </c>
      <c r="H38" s="18" t="s">
        <v>16</v>
      </c>
    </row>
    <row r="39" spans="1:8" x14ac:dyDescent="0.15">
      <c r="A39" s="17" t="s">
        <v>58</v>
      </c>
      <c r="B39" s="18" t="s">
        <v>16</v>
      </c>
      <c r="C39" s="18" t="s">
        <v>16</v>
      </c>
      <c r="D39" s="18" t="s">
        <v>16</v>
      </c>
      <c r="E39" s="18" t="s">
        <v>16</v>
      </c>
      <c r="F39" s="18" t="s">
        <v>16</v>
      </c>
      <c r="G39" s="18" t="s">
        <v>16</v>
      </c>
      <c r="H39" s="18" t="s">
        <v>16</v>
      </c>
    </row>
    <row r="40" spans="1:8" x14ac:dyDescent="0.15">
      <c r="A40" s="17" t="s">
        <v>59</v>
      </c>
      <c r="B40" s="18" t="s">
        <v>16</v>
      </c>
      <c r="C40" s="18" t="s">
        <v>16</v>
      </c>
      <c r="D40" s="18" t="s">
        <v>16</v>
      </c>
      <c r="E40" s="18" t="s">
        <v>16</v>
      </c>
      <c r="F40" s="18" t="s">
        <v>16</v>
      </c>
      <c r="G40" s="18" t="s">
        <v>16</v>
      </c>
      <c r="H40" s="18" t="s">
        <v>16</v>
      </c>
    </row>
    <row r="41" spans="1:8" x14ac:dyDescent="0.15">
      <c r="A41" s="17" t="s">
        <v>60</v>
      </c>
      <c r="B41" s="18" t="s">
        <v>16</v>
      </c>
      <c r="C41" s="18" t="s">
        <v>16</v>
      </c>
      <c r="D41" s="18" t="s">
        <v>16</v>
      </c>
      <c r="E41" s="18" t="s">
        <v>16</v>
      </c>
      <c r="F41" s="18" t="s">
        <v>16</v>
      </c>
      <c r="G41" s="18" t="s">
        <v>16</v>
      </c>
      <c r="H41" s="18" t="s">
        <v>16</v>
      </c>
    </row>
    <row r="42" spans="1:8" x14ac:dyDescent="0.15">
      <c r="A42" s="17" t="s">
        <v>61</v>
      </c>
      <c r="B42" s="18" t="s">
        <v>16</v>
      </c>
      <c r="C42" s="18" t="s">
        <v>16</v>
      </c>
      <c r="D42" s="18" t="s">
        <v>16</v>
      </c>
      <c r="E42" s="18" t="s">
        <v>16</v>
      </c>
      <c r="F42" s="18" t="s">
        <v>16</v>
      </c>
      <c r="G42" s="18" t="s">
        <v>16</v>
      </c>
      <c r="H42" s="18" t="s">
        <v>16</v>
      </c>
    </row>
    <row r="43" spans="1:8" x14ac:dyDescent="0.15">
      <c r="A43" s="17" t="s">
        <v>62</v>
      </c>
      <c r="B43" s="18" t="s">
        <v>16</v>
      </c>
      <c r="C43" s="18" t="s">
        <v>16</v>
      </c>
      <c r="D43" s="18" t="s">
        <v>16</v>
      </c>
      <c r="E43" s="18" t="s">
        <v>16</v>
      </c>
      <c r="F43" s="18" t="s">
        <v>16</v>
      </c>
      <c r="G43" s="18" t="s">
        <v>16</v>
      </c>
      <c r="H43" s="18" t="s">
        <v>16</v>
      </c>
    </row>
    <row r="44" spans="1:8" x14ac:dyDescent="0.15">
      <c r="A44" s="17" t="s">
        <v>63</v>
      </c>
      <c r="B44" s="18" t="s">
        <v>16</v>
      </c>
      <c r="C44" s="18" t="s">
        <v>16</v>
      </c>
      <c r="D44" s="18" t="s">
        <v>16</v>
      </c>
      <c r="E44" s="18" t="s">
        <v>16</v>
      </c>
      <c r="F44" s="18" t="s">
        <v>16</v>
      </c>
      <c r="G44" s="18" t="s">
        <v>16</v>
      </c>
      <c r="H44" s="18" t="s">
        <v>16</v>
      </c>
    </row>
    <row r="45" spans="1:8" x14ac:dyDescent="0.15">
      <c r="A45" s="17" t="s">
        <v>64</v>
      </c>
      <c r="B45" s="18" t="s">
        <v>16</v>
      </c>
      <c r="C45" s="18" t="s">
        <v>16</v>
      </c>
      <c r="D45" s="18" t="s">
        <v>16</v>
      </c>
      <c r="E45" s="18" t="s">
        <v>16</v>
      </c>
      <c r="F45" s="18" t="s">
        <v>16</v>
      </c>
      <c r="G45" s="18" t="s">
        <v>16</v>
      </c>
      <c r="H45" s="18" t="s">
        <v>16</v>
      </c>
    </row>
    <row r="46" spans="1:8" x14ac:dyDescent="0.15">
      <c r="A46" s="17" t="s">
        <v>65</v>
      </c>
      <c r="B46" s="18">
        <v>681417</v>
      </c>
      <c r="C46" s="18" t="s">
        <v>16</v>
      </c>
      <c r="D46" s="18" t="s">
        <v>16</v>
      </c>
      <c r="E46" s="18">
        <v>681417</v>
      </c>
      <c r="F46" s="18">
        <v>508229</v>
      </c>
      <c r="G46" s="18">
        <v>10577</v>
      </c>
      <c r="H46" s="18">
        <v>173189</v>
      </c>
    </row>
    <row r="47" spans="1:8" x14ac:dyDescent="0.15">
      <c r="A47" s="17" t="s">
        <v>66</v>
      </c>
      <c r="B47" s="18">
        <v>9457003</v>
      </c>
      <c r="C47" s="18">
        <v>188258</v>
      </c>
      <c r="D47" s="18" t="s">
        <v>16</v>
      </c>
      <c r="E47" s="18">
        <v>9645260</v>
      </c>
      <c r="F47" s="18">
        <v>5895088</v>
      </c>
      <c r="G47" s="18">
        <v>768448</v>
      </c>
      <c r="H47" s="18">
        <v>3750173</v>
      </c>
    </row>
    <row r="48" spans="1:8" x14ac:dyDescent="0.15">
      <c r="A48" s="17" t="s">
        <v>67</v>
      </c>
      <c r="B48" s="18" t="s">
        <v>16</v>
      </c>
      <c r="C48" s="18" t="s">
        <v>16</v>
      </c>
      <c r="D48" s="18" t="s">
        <v>16</v>
      </c>
      <c r="E48" s="18" t="s">
        <v>16</v>
      </c>
      <c r="F48" s="18" t="s">
        <v>16</v>
      </c>
      <c r="G48" s="18" t="s">
        <v>16</v>
      </c>
      <c r="H48" s="18" t="s">
        <v>16</v>
      </c>
    </row>
    <row r="49" spans="1:8" x14ac:dyDescent="0.15">
      <c r="A49" s="17" t="s">
        <v>68</v>
      </c>
      <c r="B49" s="18" t="s">
        <v>16</v>
      </c>
      <c r="C49" s="18" t="s">
        <v>16</v>
      </c>
      <c r="D49" s="18" t="s">
        <v>16</v>
      </c>
      <c r="E49" s="18" t="s">
        <v>16</v>
      </c>
      <c r="F49" s="18" t="s">
        <v>16</v>
      </c>
      <c r="G49" s="18" t="s">
        <v>16</v>
      </c>
      <c r="H49" s="18" t="s">
        <v>16</v>
      </c>
    </row>
    <row r="50" spans="1:8" x14ac:dyDescent="0.15">
      <c r="A50" s="17" t="s">
        <v>69</v>
      </c>
      <c r="B50" s="18" t="s">
        <v>16</v>
      </c>
      <c r="C50" s="18" t="s">
        <v>16</v>
      </c>
      <c r="D50" s="18" t="s">
        <v>16</v>
      </c>
      <c r="E50" s="18" t="s">
        <v>16</v>
      </c>
      <c r="F50" s="18" t="s">
        <v>16</v>
      </c>
      <c r="G50" s="18" t="s">
        <v>16</v>
      </c>
      <c r="H50" s="18" t="s">
        <v>16</v>
      </c>
    </row>
    <row r="51" spans="1:8" x14ac:dyDescent="0.15">
      <c r="A51" s="17" t="s">
        <v>70</v>
      </c>
      <c r="B51" s="18" t="s">
        <v>16</v>
      </c>
      <c r="C51" s="18" t="s">
        <v>16</v>
      </c>
      <c r="D51" s="18" t="s">
        <v>16</v>
      </c>
      <c r="E51" s="18" t="s">
        <v>16</v>
      </c>
      <c r="F51" s="18" t="s">
        <v>16</v>
      </c>
      <c r="G51" s="18" t="s">
        <v>16</v>
      </c>
      <c r="H51" s="18" t="s">
        <v>16</v>
      </c>
    </row>
    <row r="52" spans="1:8" x14ac:dyDescent="0.15">
      <c r="A52" s="17" t="s">
        <v>71</v>
      </c>
      <c r="B52" s="18">
        <v>269149</v>
      </c>
      <c r="C52" s="18">
        <v>3489</v>
      </c>
      <c r="D52" s="18">
        <v>8776</v>
      </c>
      <c r="E52" s="18">
        <v>263863</v>
      </c>
      <c r="F52" s="18">
        <v>104628</v>
      </c>
      <c r="G52" s="18">
        <v>6509</v>
      </c>
      <c r="H52" s="18">
        <v>159235</v>
      </c>
    </row>
    <row r="53" spans="1:8" x14ac:dyDescent="0.15">
      <c r="A53" s="17" t="s">
        <v>72</v>
      </c>
      <c r="B53" s="18" t="s">
        <v>16</v>
      </c>
      <c r="C53" s="18" t="s">
        <v>16</v>
      </c>
      <c r="D53" s="18" t="s">
        <v>16</v>
      </c>
      <c r="E53" s="18" t="s">
        <v>16</v>
      </c>
      <c r="F53" s="18" t="s">
        <v>16</v>
      </c>
      <c r="G53" s="18" t="s">
        <v>16</v>
      </c>
      <c r="H53" s="18" t="s">
        <v>16</v>
      </c>
    </row>
    <row r="54" spans="1:8" x14ac:dyDescent="0.15">
      <c r="A54" s="17" t="s">
        <v>73</v>
      </c>
      <c r="B54" s="18" t="s">
        <v>16</v>
      </c>
      <c r="C54" s="18">
        <v>5076</v>
      </c>
      <c r="D54" s="18" t="s">
        <v>16</v>
      </c>
      <c r="E54" s="18">
        <v>5076</v>
      </c>
      <c r="F54" s="18" t="s">
        <v>16</v>
      </c>
      <c r="G54" s="18" t="s">
        <v>16</v>
      </c>
      <c r="H54" s="18">
        <v>5076</v>
      </c>
    </row>
    <row r="55" spans="1:8" x14ac:dyDescent="0.15">
      <c r="A55" s="17" t="s">
        <v>74</v>
      </c>
      <c r="B55" s="18" t="s">
        <v>16</v>
      </c>
      <c r="C55" s="18" t="s">
        <v>16</v>
      </c>
      <c r="D55" s="18" t="s">
        <v>16</v>
      </c>
      <c r="E55" s="18" t="s">
        <v>16</v>
      </c>
      <c r="F55" s="18" t="s">
        <v>16</v>
      </c>
      <c r="G55" s="18" t="s">
        <v>16</v>
      </c>
      <c r="H55" s="18" t="s">
        <v>16</v>
      </c>
    </row>
    <row r="56" spans="1:8" x14ac:dyDescent="0.15">
      <c r="A56" s="17" t="s">
        <v>75</v>
      </c>
      <c r="B56" s="18" t="s">
        <v>16</v>
      </c>
      <c r="C56" s="18" t="s">
        <v>16</v>
      </c>
      <c r="D56" s="18" t="s">
        <v>16</v>
      </c>
      <c r="E56" s="18" t="s">
        <v>16</v>
      </c>
      <c r="F56" s="18" t="s">
        <v>16</v>
      </c>
      <c r="G56" s="18" t="s">
        <v>16</v>
      </c>
      <c r="H56" s="18" t="s">
        <v>16</v>
      </c>
    </row>
    <row r="57" spans="1:8" x14ac:dyDescent="0.15">
      <c r="A57" s="17" t="s">
        <v>76</v>
      </c>
      <c r="B57" s="18" t="s">
        <v>16</v>
      </c>
      <c r="C57" s="18" t="s">
        <v>16</v>
      </c>
      <c r="D57" s="18" t="s">
        <v>16</v>
      </c>
      <c r="E57" s="18" t="s">
        <v>16</v>
      </c>
      <c r="F57" s="18" t="s">
        <v>16</v>
      </c>
      <c r="G57" s="18" t="s">
        <v>16</v>
      </c>
      <c r="H57" s="18" t="s">
        <v>16</v>
      </c>
    </row>
    <row r="58" spans="1:8" x14ac:dyDescent="0.15">
      <c r="A58" s="17" t="s">
        <v>77</v>
      </c>
      <c r="B58" s="18" t="s">
        <v>16</v>
      </c>
      <c r="C58" s="18" t="s">
        <v>16</v>
      </c>
      <c r="D58" s="18" t="s">
        <v>16</v>
      </c>
      <c r="E58" s="18" t="s">
        <v>16</v>
      </c>
      <c r="F58" s="18" t="s">
        <v>16</v>
      </c>
      <c r="G58" s="18" t="s">
        <v>16</v>
      </c>
      <c r="H58" s="18" t="s">
        <v>16</v>
      </c>
    </row>
    <row r="59" spans="1:8" x14ac:dyDescent="0.15">
      <c r="A59" s="17" t="s">
        <v>78</v>
      </c>
      <c r="B59" s="18" t="s">
        <v>16</v>
      </c>
      <c r="C59" s="18" t="s">
        <v>16</v>
      </c>
      <c r="D59" s="18" t="s">
        <v>16</v>
      </c>
      <c r="E59" s="18" t="s">
        <v>16</v>
      </c>
      <c r="F59" s="18" t="s">
        <v>16</v>
      </c>
      <c r="G59" s="18" t="s">
        <v>16</v>
      </c>
      <c r="H59" s="18" t="s">
        <v>16</v>
      </c>
    </row>
    <row r="60" spans="1:8" x14ac:dyDescent="0.15">
      <c r="A60" s="17" t="s">
        <v>79</v>
      </c>
      <c r="B60" s="18" t="s">
        <v>16</v>
      </c>
      <c r="C60" s="18" t="s">
        <v>16</v>
      </c>
      <c r="D60" s="18" t="s">
        <v>16</v>
      </c>
      <c r="E60" s="18" t="s">
        <v>16</v>
      </c>
      <c r="F60" s="18" t="s">
        <v>16</v>
      </c>
      <c r="G60" s="18" t="s">
        <v>16</v>
      </c>
      <c r="H60" s="18" t="s">
        <v>16</v>
      </c>
    </row>
    <row r="61" spans="1:8" x14ac:dyDescent="0.15">
      <c r="A61" s="17" t="s">
        <v>80</v>
      </c>
      <c r="B61" s="18" t="s">
        <v>16</v>
      </c>
      <c r="C61" s="18">
        <v>418818</v>
      </c>
      <c r="D61" s="18" t="s">
        <v>16</v>
      </c>
      <c r="E61" s="18">
        <v>418818</v>
      </c>
      <c r="F61" s="18" t="s">
        <v>16</v>
      </c>
      <c r="G61" s="18" t="s">
        <v>16</v>
      </c>
      <c r="H61" s="18">
        <v>418818</v>
      </c>
    </row>
    <row r="62" spans="1:8" x14ac:dyDescent="0.15">
      <c r="A62" s="17" t="s">
        <v>81</v>
      </c>
      <c r="B62" s="18">
        <v>453068</v>
      </c>
      <c r="C62" s="18">
        <v>29740</v>
      </c>
      <c r="D62" s="18" t="s">
        <v>16</v>
      </c>
      <c r="E62" s="18">
        <v>482808</v>
      </c>
      <c r="F62" s="18">
        <v>376361</v>
      </c>
      <c r="G62" s="18">
        <v>15629</v>
      </c>
      <c r="H62" s="18">
        <v>106447</v>
      </c>
    </row>
    <row r="63" spans="1:8" x14ac:dyDescent="0.15">
      <c r="A63" s="17" t="s">
        <v>82</v>
      </c>
      <c r="B63" s="18">
        <v>58391</v>
      </c>
      <c r="C63" s="18">
        <v>1296</v>
      </c>
      <c r="D63" s="18" t="s">
        <v>16</v>
      </c>
      <c r="E63" s="18">
        <v>59687</v>
      </c>
      <c r="F63" s="18">
        <v>17736</v>
      </c>
      <c r="G63" s="18">
        <v>3433</v>
      </c>
      <c r="H63" s="18">
        <v>41951</v>
      </c>
    </row>
    <row r="64" spans="1:8" x14ac:dyDescent="0.15">
      <c r="A64" s="17" t="s">
        <v>83</v>
      </c>
      <c r="B64" s="18">
        <v>394677</v>
      </c>
      <c r="C64" s="18">
        <v>28444</v>
      </c>
      <c r="D64" s="18" t="s">
        <v>16</v>
      </c>
      <c r="E64" s="18">
        <v>423121</v>
      </c>
      <c r="F64" s="18">
        <v>358625</v>
      </c>
      <c r="G64" s="18">
        <v>12197</v>
      </c>
      <c r="H64" s="18">
        <v>64496</v>
      </c>
    </row>
    <row r="65" spans="1:8" x14ac:dyDescent="0.15">
      <c r="A65" s="17" t="s">
        <v>84</v>
      </c>
      <c r="B65" s="18" t="s">
        <v>16</v>
      </c>
      <c r="C65" s="18" t="s">
        <v>16</v>
      </c>
      <c r="D65" s="18" t="s">
        <v>16</v>
      </c>
      <c r="E65" s="18" t="s">
        <v>16</v>
      </c>
      <c r="F65" s="18" t="s">
        <v>16</v>
      </c>
      <c r="G65" s="18" t="s">
        <v>16</v>
      </c>
      <c r="H65" s="18" t="s">
        <v>16</v>
      </c>
    </row>
    <row r="66" spans="1:8" x14ac:dyDescent="0.15">
      <c r="A66" s="17" t="s">
        <v>15</v>
      </c>
      <c r="B66" s="18">
        <v>38903056</v>
      </c>
      <c r="C66" s="18">
        <v>1199810</v>
      </c>
      <c r="D66" s="18">
        <v>8776</v>
      </c>
      <c r="E66" s="18">
        <v>40094090</v>
      </c>
      <c r="F66" s="18">
        <v>18822772</v>
      </c>
      <c r="G66" s="18">
        <v>1251122</v>
      </c>
      <c r="H66" s="18">
        <v>21271318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A3" sqref="A3"/>
    </sheetView>
  </sheetViews>
  <sheetFormatPr defaultColWidth="8.875" defaultRowHeight="11.25" x14ac:dyDescent="0.15"/>
  <cols>
    <col min="1" max="1" width="30.875" style="13" customWidth="1"/>
    <col min="2" max="11" width="15.875" style="13" customWidth="1"/>
    <col min="12" max="16384" width="8.875" style="13"/>
  </cols>
  <sheetData>
    <row r="1" spans="1:10" ht="21" x14ac:dyDescent="0.15">
      <c r="A1" s="7" t="s">
        <v>85</v>
      </c>
      <c r="B1" s="7"/>
      <c r="C1" s="7"/>
      <c r="D1" s="7"/>
      <c r="E1" s="7"/>
      <c r="F1" s="7"/>
      <c r="G1" s="7"/>
      <c r="H1" s="7"/>
      <c r="I1" s="7"/>
      <c r="J1" s="7"/>
    </row>
    <row r="2" spans="1:10" ht="13.5" x14ac:dyDescent="0.15">
      <c r="A2" s="6"/>
      <c r="B2" s="6"/>
      <c r="C2" s="6"/>
      <c r="D2" s="6"/>
      <c r="E2" s="6"/>
      <c r="F2" s="6"/>
      <c r="G2" s="6"/>
      <c r="H2" s="6"/>
      <c r="I2" s="6"/>
      <c r="J2" s="14" t="s">
        <v>2</v>
      </c>
    </row>
    <row r="3" spans="1:10" ht="13.5" x14ac:dyDescent="0.15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</row>
    <row r="4" spans="1:10" ht="13.5" x14ac:dyDescent="0.15">
      <c r="A4" s="6"/>
      <c r="B4" s="6"/>
      <c r="C4" s="6"/>
      <c r="D4" s="6"/>
      <c r="E4" s="6"/>
      <c r="F4" s="6"/>
      <c r="G4" s="6"/>
      <c r="H4" s="6"/>
      <c r="I4" s="6"/>
      <c r="J4" s="14" t="s">
        <v>4</v>
      </c>
    </row>
    <row r="5" spans="1:10" ht="22.5" x14ac:dyDescent="0.15">
      <c r="A5" s="15" t="s">
        <v>5</v>
      </c>
      <c r="B5" s="16" t="s">
        <v>86</v>
      </c>
      <c r="C5" s="15" t="s">
        <v>87</v>
      </c>
      <c r="D5" s="15" t="s">
        <v>88</v>
      </c>
      <c r="E5" s="15" t="s">
        <v>89</v>
      </c>
      <c r="F5" s="15" t="s">
        <v>90</v>
      </c>
      <c r="G5" s="15" t="s">
        <v>91</v>
      </c>
      <c r="H5" s="15" t="s">
        <v>92</v>
      </c>
      <c r="I5" s="15" t="s">
        <v>11</v>
      </c>
      <c r="J5" s="15" t="s">
        <v>15</v>
      </c>
    </row>
    <row r="6" spans="1:10" x14ac:dyDescent="0.15">
      <c r="A6" s="17" t="s">
        <v>25</v>
      </c>
      <c r="B6" s="18">
        <v>2090664</v>
      </c>
      <c r="C6" s="18">
        <v>8011729</v>
      </c>
      <c r="D6" s="18">
        <v>1803600</v>
      </c>
      <c r="E6" s="18">
        <v>910183</v>
      </c>
      <c r="F6" s="18">
        <v>264885</v>
      </c>
      <c r="G6" s="18">
        <v>57652</v>
      </c>
      <c r="H6" s="18">
        <v>3409496</v>
      </c>
      <c r="I6" s="18" t="s">
        <v>16</v>
      </c>
      <c r="J6" s="18">
        <v>16560596</v>
      </c>
    </row>
    <row r="7" spans="1:10" x14ac:dyDescent="0.15">
      <c r="A7" s="17" t="s">
        <v>26</v>
      </c>
      <c r="B7" s="18">
        <v>517723</v>
      </c>
      <c r="C7" s="18">
        <v>4424638</v>
      </c>
      <c r="D7" s="18">
        <v>448939</v>
      </c>
      <c r="E7" s="18">
        <v>307247</v>
      </c>
      <c r="F7" s="18">
        <v>50853</v>
      </c>
      <c r="G7" s="18">
        <v>14621</v>
      </c>
      <c r="H7" s="18">
        <v>1076104</v>
      </c>
      <c r="I7" s="18" t="s">
        <v>16</v>
      </c>
      <c r="J7" s="18">
        <v>6852512</v>
      </c>
    </row>
    <row r="8" spans="1:10" x14ac:dyDescent="0.15">
      <c r="A8" s="17" t="s">
        <v>27</v>
      </c>
      <c r="B8" s="18" t="s">
        <v>16</v>
      </c>
      <c r="C8" s="18" t="s">
        <v>16</v>
      </c>
      <c r="D8" s="18" t="s">
        <v>16</v>
      </c>
      <c r="E8" s="18" t="s">
        <v>16</v>
      </c>
      <c r="F8" s="18" t="s">
        <v>16</v>
      </c>
      <c r="G8" s="18" t="s">
        <v>16</v>
      </c>
      <c r="H8" s="18">
        <v>437</v>
      </c>
      <c r="I8" s="18" t="s">
        <v>16</v>
      </c>
      <c r="J8" s="18">
        <v>437</v>
      </c>
    </row>
    <row r="9" spans="1:10" x14ac:dyDescent="0.15">
      <c r="A9" s="17" t="s">
        <v>28</v>
      </c>
      <c r="B9" s="18">
        <v>1558845</v>
      </c>
      <c r="C9" s="18">
        <v>3165851</v>
      </c>
      <c r="D9" s="18">
        <v>1350580</v>
      </c>
      <c r="E9" s="18">
        <v>575231</v>
      </c>
      <c r="F9" s="18">
        <v>214032</v>
      </c>
      <c r="G9" s="18">
        <v>9179</v>
      </c>
      <c r="H9" s="18">
        <v>2330957</v>
      </c>
      <c r="I9" s="18" t="s">
        <v>16</v>
      </c>
      <c r="J9" s="18">
        <v>9204675</v>
      </c>
    </row>
    <row r="10" spans="1:10" x14ac:dyDescent="0.15">
      <c r="A10" s="17" t="s">
        <v>29</v>
      </c>
      <c r="B10" s="18">
        <v>7236</v>
      </c>
      <c r="C10" s="18">
        <v>421240</v>
      </c>
      <c r="D10" s="18">
        <v>1401</v>
      </c>
      <c r="E10" s="18">
        <v>27704</v>
      </c>
      <c r="F10" s="18" t="s">
        <v>16</v>
      </c>
      <c r="G10" s="18">
        <v>22709</v>
      </c>
      <c r="H10" s="18" t="s">
        <v>16</v>
      </c>
      <c r="I10" s="18" t="s">
        <v>16</v>
      </c>
      <c r="J10" s="18">
        <v>480290</v>
      </c>
    </row>
    <row r="11" spans="1:10" x14ac:dyDescent="0.15">
      <c r="A11" s="17" t="s">
        <v>30</v>
      </c>
      <c r="B11" s="18">
        <v>6860</v>
      </c>
      <c r="C11" s="18" t="s">
        <v>16</v>
      </c>
      <c r="D11" s="18">
        <v>2681</v>
      </c>
      <c r="E11" s="18">
        <v>0</v>
      </c>
      <c r="F11" s="18">
        <v>0</v>
      </c>
      <c r="G11" s="18">
        <v>9793</v>
      </c>
      <c r="H11" s="18">
        <v>658</v>
      </c>
      <c r="I11" s="18" t="s">
        <v>16</v>
      </c>
      <c r="J11" s="18">
        <v>19992</v>
      </c>
    </row>
    <row r="12" spans="1:10" x14ac:dyDescent="0.15">
      <c r="A12" s="17" t="s">
        <v>31</v>
      </c>
      <c r="B12" s="18" t="s">
        <v>16</v>
      </c>
      <c r="C12" s="18" t="s">
        <v>16</v>
      </c>
      <c r="D12" s="18" t="s">
        <v>16</v>
      </c>
      <c r="E12" s="18" t="s">
        <v>16</v>
      </c>
      <c r="F12" s="18">
        <v>0</v>
      </c>
      <c r="G12" s="18" t="s">
        <v>16</v>
      </c>
      <c r="H12" s="18" t="s">
        <v>16</v>
      </c>
      <c r="I12" s="18" t="s">
        <v>16</v>
      </c>
      <c r="J12" s="18">
        <v>0</v>
      </c>
    </row>
    <row r="13" spans="1:10" x14ac:dyDescent="0.15">
      <c r="A13" s="17" t="s">
        <v>32</v>
      </c>
      <c r="B13" s="18" t="s">
        <v>16</v>
      </c>
      <c r="C13" s="18" t="s">
        <v>16</v>
      </c>
      <c r="D13" s="18" t="s">
        <v>16</v>
      </c>
      <c r="E13" s="18" t="s">
        <v>16</v>
      </c>
      <c r="F13" s="18" t="s">
        <v>16</v>
      </c>
      <c r="G13" s="18" t="s">
        <v>16</v>
      </c>
      <c r="H13" s="18" t="s">
        <v>16</v>
      </c>
      <c r="I13" s="18" t="s">
        <v>16</v>
      </c>
      <c r="J13" s="18" t="s">
        <v>16</v>
      </c>
    </row>
    <row r="14" spans="1:10" x14ac:dyDescent="0.15">
      <c r="A14" s="17" t="s">
        <v>33</v>
      </c>
      <c r="B14" s="18" t="s">
        <v>16</v>
      </c>
      <c r="C14" s="18" t="s">
        <v>16</v>
      </c>
      <c r="D14" s="18" t="s">
        <v>16</v>
      </c>
      <c r="E14" s="18" t="s">
        <v>16</v>
      </c>
      <c r="F14" s="18" t="s">
        <v>16</v>
      </c>
      <c r="G14" s="18" t="s">
        <v>16</v>
      </c>
      <c r="H14" s="18" t="s">
        <v>16</v>
      </c>
      <c r="I14" s="18" t="s">
        <v>16</v>
      </c>
      <c r="J14" s="18" t="s">
        <v>16</v>
      </c>
    </row>
    <row r="15" spans="1:10" x14ac:dyDescent="0.15">
      <c r="A15" s="17" t="s">
        <v>34</v>
      </c>
      <c r="B15" s="18" t="s">
        <v>16</v>
      </c>
      <c r="C15" s="18" t="s">
        <v>16</v>
      </c>
      <c r="D15" s="18" t="s">
        <v>16</v>
      </c>
      <c r="E15" s="18" t="s">
        <v>16</v>
      </c>
      <c r="F15" s="18" t="s">
        <v>16</v>
      </c>
      <c r="G15" s="18" t="s">
        <v>16</v>
      </c>
      <c r="H15" s="18" t="s">
        <v>16</v>
      </c>
      <c r="I15" s="18" t="s">
        <v>16</v>
      </c>
      <c r="J15" s="18" t="s">
        <v>16</v>
      </c>
    </row>
    <row r="16" spans="1:10" x14ac:dyDescent="0.15">
      <c r="A16" s="17" t="s">
        <v>35</v>
      </c>
      <c r="B16" s="18" t="s">
        <v>16</v>
      </c>
      <c r="C16" s="18" t="s">
        <v>16</v>
      </c>
      <c r="D16" s="18" t="s">
        <v>16</v>
      </c>
      <c r="E16" s="18" t="s">
        <v>16</v>
      </c>
      <c r="F16" s="18" t="s">
        <v>16</v>
      </c>
      <c r="G16" s="18">
        <v>1350</v>
      </c>
      <c r="H16" s="18">
        <v>1339</v>
      </c>
      <c r="I16" s="18" t="s">
        <v>16</v>
      </c>
      <c r="J16" s="18">
        <v>2689</v>
      </c>
    </row>
    <row r="17" spans="1:10" x14ac:dyDescent="0.15">
      <c r="A17" s="17" t="s">
        <v>36</v>
      </c>
      <c r="B17" s="18">
        <v>4552642</v>
      </c>
      <c r="C17" s="18" t="s">
        <v>16</v>
      </c>
      <c r="D17" s="18">
        <v>114</v>
      </c>
      <c r="E17" s="18" t="s">
        <v>16</v>
      </c>
      <c r="F17" s="18">
        <v>6551</v>
      </c>
      <c r="G17" s="18">
        <v>5076</v>
      </c>
      <c r="H17" s="18">
        <v>39892</v>
      </c>
      <c r="I17" s="18" t="s">
        <v>16</v>
      </c>
      <c r="J17" s="18">
        <v>4604275</v>
      </c>
    </row>
    <row r="18" spans="1:10" x14ac:dyDescent="0.15">
      <c r="A18" s="17" t="s">
        <v>37</v>
      </c>
      <c r="B18" s="18" t="s">
        <v>16</v>
      </c>
      <c r="C18" s="18" t="s">
        <v>16</v>
      </c>
      <c r="D18" s="18" t="s">
        <v>16</v>
      </c>
      <c r="E18" s="18" t="s">
        <v>16</v>
      </c>
      <c r="F18" s="18" t="s">
        <v>16</v>
      </c>
      <c r="G18" s="18" t="s">
        <v>16</v>
      </c>
      <c r="H18" s="18" t="s">
        <v>16</v>
      </c>
      <c r="I18" s="18" t="s">
        <v>16</v>
      </c>
      <c r="J18" s="18" t="s">
        <v>16</v>
      </c>
    </row>
    <row r="19" spans="1:10" x14ac:dyDescent="0.15">
      <c r="A19" s="17" t="s">
        <v>38</v>
      </c>
      <c r="B19" s="18">
        <v>17255</v>
      </c>
      <c r="C19" s="18" t="s">
        <v>16</v>
      </c>
      <c r="D19" s="18" t="s">
        <v>16</v>
      </c>
      <c r="E19" s="18" t="s">
        <v>16</v>
      </c>
      <c r="F19" s="18" t="s">
        <v>16</v>
      </c>
      <c r="G19" s="18" t="s">
        <v>16</v>
      </c>
      <c r="H19" s="18">
        <v>0</v>
      </c>
      <c r="I19" s="18" t="s">
        <v>16</v>
      </c>
      <c r="J19" s="18">
        <v>17255</v>
      </c>
    </row>
    <row r="20" spans="1:10" x14ac:dyDescent="0.15">
      <c r="A20" s="17" t="s">
        <v>39</v>
      </c>
      <c r="B20" s="18">
        <v>1</v>
      </c>
      <c r="C20" s="18" t="s">
        <v>16</v>
      </c>
      <c r="D20" s="18" t="s">
        <v>16</v>
      </c>
      <c r="E20" s="18" t="s">
        <v>16</v>
      </c>
      <c r="F20" s="18" t="s">
        <v>16</v>
      </c>
      <c r="G20" s="18" t="s">
        <v>16</v>
      </c>
      <c r="H20" s="18" t="s">
        <v>16</v>
      </c>
      <c r="I20" s="18" t="s">
        <v>16</v>
      </c>
      <c r="J20" s="18">
        <v>1</v>
      </c>
    </row>
    <row r="21" spans="1:10" x14ac:dyDescent="0.15">
      <c r="A21" s="17" t="s">
        <v>40</v>
      </c>
      <c r="B21" s="18" t="s">
        <v>16</v>
      </c>
      <c r="C21" s="18" t="s">
        <v>16</v>
      </c>
      <c r="D21" s="18" t="s">
        <v>16</v>
      </c>
      <c r="E21" s="18" t="s">
        <v>16</v>
      </c>
      <c r="F21" s="18" t="s">
        <v>16</v>
      </c>
      <c r="G21" s="18" t="s">
        <v>16</v>
      </c>
      <c r="H21" s="18" t="s">
        <v>16</v>
      </c>
      <c r="I21" s="18" t="s">
        <v>16</v>
      </c>
      <c r="J21" s="18" t="s">
        <v>16</v>
      </c>
    </row>
    <row r="22" spans="1:10" x14ac:dyDescent="0.15">
      <c r="A22" s="17" t="s">
        <v>41</v>
      </c>
      <c r="B22" s="18" t="s">
        <v>16</v>
      </c>
      <c r="C22" s="18" t="s">
        <v>16</v>
      </c>
      <c r="D22" s="18" t="s">
        <v>16</v>
      </c>
      <c r="E22" s="18" t="s">
        <v>16</v>
      </c>
      <c r="F22" s="18" t="s">
        <v>16</v>
      </c>
      <c r="G22" s="18" t="s">
        <v>16</v>
      </c>
      <c r="H22" s="18">
        <v>39729</v>
      </c>
      <c r="I22" s="18" t="s">
        <v>16</v>
      </c>
      <c r="J22" s="18">
        <v>39729</v>
      </c>
    </row>
    <row r="23" spans="1:10" x14ac:dyDescent="0.15">
      <c r="A23" s="17" t="s">
        <v>42</v>
      </c>
      <c r="B23" s="18" t="s">
        <v>16</v>
      </c>
      <c r="C23" s="18" t="s">
        <v>16</v>
      </c>
      <c r="D23" s="18" t="s">
        <v>16</v>
      </c>
      <c r="E23" s="18" t="s">
        <v>16</v>
      </c>
      <c r="F23" s="18" t="s">
        <v>16</v>
      </c>
      <c r="G23" s="18" t="s">
        <v>16</v>
      </c>
      <c r="H23" s="18" t="s">
        <v>16</v>
      </c>
      <c r="I23" s="18" t="s">
        <v>16</v>
      </c>
      <c r="J23" s="18" t="s">
        <v>16</v>
      </c>
    </row>
    <row r="24" spans="1:10" x14ac:dyDescent="0.15">
      <c r="A24" s="17" t="s">
        <v>43</v>
      </c>
      <c r="B24" s="18">
        <v>32014</v>
      </c>
      <c r="C24" s="18" t="s">
        <v>16</v>
      </c>
      <c r="D24" s="18">
        <v>114</v>
      </c>
      <c r="E24" s="18" t="s">
        <v>16</v>
      </c>
      <c r="F24" s="18">
        <v>1290</v>
      </c>
      <c r="G24" s="18" t="s">
        <v>16</v>
      </c>
      <c r="H24" s="18">
        <v>138</v>
      </c>
      <c r="I24" s="18" t="s">
        <v>16</v>
      </c>
      <c r="J24" s="18">
        <v>33555</v>
      </c>
    </row>
    <row r="25" spans="1:10" x14ac:dyDescent="0.15">
      <c r="A25" s="17" t="s">
        <v>44</v>
      </c>
      <c r="B25" s="18" t="s">
        <v>16</v>
      </c>
      <c r="C25" s="18" t="s">
        <v>16</v>
      </c>
      <c r="D25" s="18" t="s">
        <v>16</v>
      </c>
      <c r="E25" s="18" t="s">
        <v>16</v>
      </c>
      <c r="F25" s="18" t="s">
        <v>16</v>
      </c>
      <c r="G25" s="18" t="s">
        <v>16</v>
      </c>
      <c r="H25" s="18" t="s">
        <v>16</v>
      </c>
      <c r="I25" s="18" t="s">
        <v>16</v>
      </c>
      <c r="J25" s="18" t="s">
        <v>16</v>
      </c>
    </row>
    <row r="26" spans="1:10" x14ac:dyDescent="0.15">
      <c r="A26" s="17" t="s">
        <v>45</v>
      </c>
      <c r="B26" s="18" t="s">
        <v>16</v>
      </c>
      <c r="C26" s="18" t="s">
        <v>16</v>
      </c>
      <c r="D26" s="18" t="s">
        <v>16</v>
      </c>
      <c r="E26" s="18" t="s">
        <v>16</v>
      </c>
      <c r="F26" s="18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</row>
    <row r="27" spans="1:10" x14ac:dyDescent="0.15">
      <c r="A27" s="17" t="s">
        <v>46</v>
      </c>
      <c r="B27" s="18" t="s">
        <v>16</v>
      </c>
      <c r="C27" s="18" t="s">
        <v>16</v>
      </c>
      <c r="D27" s="18" t="s">
        <v>16</v>
      </c>
      <c r="E27" s="18" t="s">
        <v>16</v>
      </c>
      <c r="F27" s="18" t="s">
        <v>16</v>
      </c>
      <c r="G27" s="18" t="s">
        <v>16</v>
      </c>
      <c r="H27" s="18" t="s">
        <v>16</v>
      </c>
      <c r="I27" s="18" t="s">
        <v>16</v>
      </c>
      <c r="J27" s="18" t="s">
        <v>16</v>
      </c>
    </row>
    <row r="28" spans="1:10" x14ac:dyDescent="0.15">
      <c r="A28" s="17" t="s">
        <v>47</v>
      </c>
      <c r="B28" s="18" t="s">
        <v>16</v>
      </c>
      <c r="C28" s="18" t="s">
        <v>16</v>
      </c>
      <c r="D28" s="18" t="s">
        <v>16</v>
      </c>
      <c r="E28" s="18" t="s">
        <v>16</v>
      </c>
      <c r="F28" s="18" t="s">
        <v>16</v>
      </c>
      <c r="G28" s="18" t="s">
        <v>16</v>
      </c>
      <c r="H28" s="18" t="s">
        <v>16</v>
      </c>
      <c r="I28" s="18" t="s">
        <v>16</v>
      </c>
      <c r="J28" s="18" t="s">
        <v>16</v>
      </c>
    </row>
    <row r="29" spans="1:10" x14ac:dyDescent="0.15">
      <c r="A29" s="17" t="s">
        <v>48</v>
      </c>
      <c r="B29" s="18" t="s">
        <v>16</v>
      </c>
      <c r="C29" s="18" t="s">
        <v>16</v>
      </c>
      <c r="D29" s="18" t="s">
        <v>16</v>
      </c>
      <c r="E29" s="18" t="s">
        <v>16</v>
      </c>
      <c r="F29" s="18" t="s">
        <v>16</v>
      </c>
      <c r="G29" s="18" t="s">
        <v>16</v>
      </c>
      <c r="H29" s="18" t="s">
        <v>16</v>
      </c>
      <c r="I29" s="18" t="s">
        <v>16</v>
      </c>
      <c r="J29" s="18" t="s">
        <v>16</v>
      </c>
    </row>
    <row r="30" spans="1:10" x14ac:dyDescent="0.15">
      <c r="A30" s="17" t="s">
        <v>49</v>
      </c>
      <c r="B30" s="18" t="s">
        <v>16</v>
      </c>
      <c r="C30" s="18" t="s">
        <v>16</v>
      </c>
      <c r="D30" s="18" t="s">
        <v>16</v>
      </c>
      <c r="E30" s="18" t="s">
        <v>16</v>
      </c>
      <c r="F30" s="18">
        <v>59</v>
      </c>
      <c r="G30" s="18" t="s">
        <v>16</v>
      </c>
      <c r="H30" s="18" t="s">
        <v>16</v>
      </c>
      <c r="I30" s="18" t="s">
        <v>16</v>
      </c>
      <c r="J30" s="18">
        <v>59</v>
      </c>
    </row>
    <row r="31" spans="1:10" x14ac:dyDescent="0.15">
      <c r="A31" s="17" t="s">
        <v>50</v>
      </c>
      <c r="B31" s="18">
        <v>1977</v>
      </c>
      <c r="C31" s="18" t="s">
        <v>16</v>
      </c>
      <c r="D31" s="18" t="s">
        <v>16</v>
      </c>
      <c r="E31" s="18" t="s">
        <v>16</v>
      </c>
      <c r="F31" s="18">
        <v>5202</v>
      </c>
      <c r="G31" s="18" t="s">
        <v>16</v>
      </c>
      <c r="H31" s="18">
        <v>5</v>
      </c>
      <c r="I31" s="18" t="s">
        <v>16</v>
      </c>
      <c r="J31" s="18">
        <v>7185</v>
      </c>
    </row>
    <row r="32" spans="1:10" x14ac:dyDescent="0.15">
      <c r="A32" s="17" t="s">
        <v>51</v>
      </c>
      <c r="B32" s="18" t="s">
        <v>16</v>
      </c>
      <c r="C32" s="18" t="s">
        <v>16</v>
      </c>
      <c r="D32" s="18" t="s">
        <v>16</v>
      </c>
      <c r="E32" s="18" t="s">
        <v>16</v>
      </c>
      <c r="F32" s="18" t="s">
        <v>16</v>
      </c>
      <c r="G32" s="18" t="s">
        <v>16</v>
      </c>
      <c r="H32" s="18" t="s">
        <v>16</v>
      </c>
      <c r="I32" s="18" t="s">
        <v>16</v>
      </c>
      <c r="J32" s="18" t="s">
        <v>16</v>
      </c>
    </row>
    <row r="33" spans="1:10" x14ac:dyDescent="0.15">
      <c r="A33" s="17" t="s">
        <v>52</v>
      </c>
      <c r="B33" s="18" t="s">
        <v>16</v>
      </c>
      <c r="C33" s="18" t="s">
        <v>16</v>
      </c>
      <c r="D33" s="18" t="s">
        <v>16</v>
      </c>
      <c r="E33" s="18" t="s">
        <v>16</v>
      </c>
      <c r="F33" s="18" t="s">
        <v>16</v>
      </c>
      <c r="G33" s="18" t="s">
        <v>16</v>
      </c>
      <c r="H33" s="18" t="s">
        <v>16</v>
      </c>
      <c r="I33" s="18" t="s">
        <v>16</v>
      </c>
      <c r="J33" s="18" t="s">
        <v>16</v>
      </c>
    </row>
    <row r="34" spans="1:10" x14ac:dyDescent="0.15">
      <c r="A34" s="17" t="s">
        <v>53</v>
      </c>
      <c r="B34" s="18" t="s">
        <v>16</v>
      </c>
      <c r="C34" s="18" t="s">
        <v>16</v>
      </c>
      <c r="D34" s="18" t="s">
        <v>16</v>
      </c>
      <c r="E34" s="18" t="s">
        <v>16</v>
      </c>
      <c r="F34" s="18" t="s">
        <v>16</v>
      </c>
      <c r="G34" s="18" t="s">
        <v>16</v>
      </c>
      <c r="H34" s="18" t="s">
        <v>16</v>
      </c>
      <c r="I34" s="18" t="s">
        <v>16</v>
      </c>
      <c r="J34" s="18" t="s">
        <v>16</v>
      </c>
    </row>
    <row r="35" spans="1:10" x14ac:dyDescent="0.15">
      <c r="A35" s="17" t="s">
        <v>54</v>
      </c>
      <c r="B35" s="18" t="s">
        <v>16</v>
      </c>
      <c r="C35" s="18" t="s">
        <v>16</v>
      </c>
      <c r="D35" s="18" t="s">
        <v>16</v>
      </c>
      <c r="E35" s="18" t="s">
        <v>16</v>
      </c>
      <c r="F35" s="18" t="s">
        <v>16</v>
      </c>
      <c r="G35" s="18" t="s">
        <v>16</v>
      </c>
      <c r="H35" s="18" t="s">
        <v>16</v>
      </c>
      <c r="I35" s="18" t="s">
        <v>16</v>
      </c>
      <c r="J35" s="18" t="s">
        <v>16</v>
      </c>
    </row>
    <row r="36" spans="1:10" x14ac:dyDescent="0.15">
      <c r="A36" s="17" t="s">
        <v>55</v>
      </c>
      <c r="B36" s="18" t="s">
        <v>16</v>
      </c>
      <c r="C36" s="18" t="s">
        <v>16</v>
      </c>
      <c r="D36" s="18" t="s">
        <v>16</v>
      </c>
      <c r="E36" s="18" t="s">
        <v>16</v>
      </c>
      <c r="F36" s="18" t="s">
        <v>16</v>
      </c>
      <c r="G36" s="18" t="s">
        <v>16</v>
      </c>
      <c r="H36" s="18" t="s">
        <v>16</v>
      </c>
      <c r="I36" s="18" t="s">
        <v>16</v>
      </c>
      <c r="J36" s="18" t="s">
        <v>16</v>
      </c>
    </row>
    <row r="37" spans="1:10" x14ac:dyDescent="0.15">
      <c r="A37" s="17" t="s">
        <v>56</v>
      </c>
      <c r="B37" s="18" t="s">
        <v>16</v>
      </c>
      <c r="C37" s="18" t="s">
        <v>16</v>
      </c>
      <c r="D37" s="18" t="s">
        <v>16</v>
      </c>
      <c r="E37" s="18" t="s">
        <v>16</v>
      </c>
      <c r="F37" s="18" t="s">
        <v>16</v>
      </c>
      <c r="G37" s="18" t="s">
        <v>16</v>
      </c>
      <c r="H37" s="18" t="s">
        <v>16</v>
      </c>
      <c r="I37" s="18" t="s">
        <v>16</v>
      </c>
      <c r="J37" s="18" t="s">
        <v>16</v>
      </c>
    </row>
    <row r="38" spans="1:10" x14ac:dyDescent="0.15">
      <c r="A38" s="17" t="s">
        <v>57</v>
      </c>
      <c r="B38" s="18" t="s">
        <v>16</v>
      </c>
      <c r="C38" s="18" t="s">
        <v>16</v>
      </c>
      <c r="D38" s="18" t="s">
        <v>16</v>
      </c>
      <c r="E38" s="18" t="s">
        <v>16</v>
      </c>
      <c r="F38" s="18" t="s">
        <v>16</v>
      </c>
      <c r="G38" s="18" t="s">
        <v>16</v>
      </c>
      <c r="H38" s="18" t="s">
        <v>16</v>
      </c>
      <c r="I38" s="18" t="s">
        <v>16</v>
      </c>
      <c r="J38" s="18" t="s">
        <v>16</v>
      </c>
    </row>
    <row r="39" spans="1:10" x14ac:dyDescent="0.15">
      <c r="A39" s="17" t="s">
        <v>58</v>
      </c>
      <c r="B39" s="18" t="s">
        <v>16</v>
      </c>
      <c r="C39" s="18" t="s">
        <v>16</v>
      </c>
      <c r="D39" s="18" t="s">
        <v>16</v>
      </c>
      <c r="E39" s="18" t="s">
        <v>16</v>
      </c>
      <c r="F39" s="18" t="s">
        <v>16</v>
      </c>
      <c r="G39" s="18" t="s">
        <v>16</v>
      </c>
      <c r="H39" s="18" t="s">
        <v>16</v>
      </c>
      <c r="I39" s="18" t="s">
        <v>16</v>
      </c>
      <c r="J39" s="18" t="s">
        <v>16</v>
      </c>
    </row>
    <row r="40" spans="1:10" x14ac:dyDescent="0.15">
      <c r="A40" s="17" t="s">
        <v>59</v>
      </c>
      <c r="B40" s="18" t="s">
        <v>16</v>
      </c>
      <c r="C40" s="18" t="s">
        <v>16</v>
      </c>
      <c r="D40" s="18" t="s">
        <v>16</v>
      </c>
      <c r="E40" s="18" t="s">
        <v>16</v>
      </c>
      <c r="F40" s="18" t="s">
        <v>16</v>
      </c>
      <c r="G40" s="18" t="s">
        <v>16</v>
      </c>
      <c r="H40" s="18" t="s">
        <v>16</v>
      </c>
      <c r="I40" s="18" t="s">
        <v>16</v>
      </c>
      <c r="J40" s="18" t="s">
        <v>16</v>
      </c>
    </row>
    <row r="41" spans="1:10" x14ac:dyDescent="0.15">
      <c r="A41" s="17" t="s">
        <v>60</v>
      </c>
      <c r="B41" s="18" t="s">
        <v>16</v>
      </c>
      <c r="C41" s="18" t="s">
        <v>16</v>
      </c>
      <c r="D41" s="18" t="s">
        <v>16</v>
      </c>
      <c r="E41" s="18" t="s">
        <v>16</v>
      </c>
      <c r="F41" s="18" t="s">
        <v>16</v>
      </c>
      <c r="G41" s="18" t="s">
        <v>16</v>
      </c>
      <c r="H41" s="18" t="s">
        <v>16</v>
      </c>
      <c r="I41" s="18" t="s">
        <v>16</v>
      </c>
      <c r="J41" s="18" t="s">
        <v>16</v>
      </c>
    </row>
    <row r="42" spans="1:10" x14ac:dyDescent="0.15">
      <c r="A42" s="17" t="s">
        <v>61</v>
      </c>
      <c r="B42" s="18" t="s">
        <v>16</v>
      </c>
      <c r="C42" s="18" t="s">
        <v>16</v>
      </c>
      <c r="D42" s="18" t="s">
        <v>16</v>
      </c>
      <c r="E42" s="18" t="s">
        <v>16</v>
      </c>
      <c r="F42" s="18" t="s">
        <v>16</v>
      </c>
      <c r="G42" s="18" t="s">
        <v>16</v>
      </c>
      <c r="H42" s="18" t="s">
        <v>16</v>
      </c>
      <c r="I42" s="18" t="s">
        <v>16</v>
      </c>
      <c r="J42" s="18" t="s">
        <v>16</v>
      </c>
    </row>
    <row r="43" spans="1:10" x14ac:dyDescent="0.15">
      <c r="A43" s="17" t="s">
        <v>62</v>
      </c>
      <c r="B43" s="18" t="s">
        <v>16</v>
      </c>
      <c r="C43" s="18" t="s">
        <v>16</v>
      </c>
      <c r="D43" s="18" t="s">
        <v>16</v>
      </c>
      <c r="E43" s="18" t="s">
        <v>16</v>
      </c>
      <c r="F43" s="18" t="s">
        <v>16</v>
      </c>
      <c r="G43" s="18" t="s">
        <v>16</v>
      </c>
      <c r="H43" s="18" t="s">
        <v>16</v>
      </c>
      <c r="I43" s="18" t="s">
        <v>16</v>
      </c>
      <c r="J43" s="18" t="s">
        <v>16</v>
      </c>
    </row>
    <row r="44" spans="1:10" x14ac:dyDescent="0.15">
      <c r="A44" s="17" t="s">
        <v>63</v>
      </c>
      <c r="B44" s="18" t="s">
        <v>16</v>
      </c>
      <c r="C44" s="18" t="s">
        <v>16</v>
      </c>
      <c r="D44" s="18" t="s">
        <v>16</v>
      </c>
      <c r="E44" s="18" t="s">
        <v>16</v>
      </c>
      <c r="F44" s="18" t="s">
        <v>16</v>
      </c>
      <c r="G44" s="18" t="s">
        <v>16</v>
      </c>
      <c r="H44" s="18" t="s">
        <v>16</v>
      </c>
      <c r="I44" s="18" t="s">
        <v>16</v>
      </c>
      <c r="J44" s="18" t="s">
        <v>16</v>
      </c>
    </row>
    <row r="45" spans="1:10" x14ac:dyDescent="0.15">
      <c r="A45" s="17" t="s">
        <v>64</v>
      </c>
      <c r="B45" s="18" t="s">
        <v>16</v>
      </c>
      <c r="C45" s="18" t="s">
        <v>16</v>
      </c>
      <c r="D45" s="18" t="s">
        <v>16</v>
      </c>
      <c r="E45" s="18" t="s">
        <v>16</v>
      </c>
      <c r="F45" s="18" t="s">
        <v>16</v>
      </c>
      <c r="G45" s="18" t="s">
        <v>16</v>
      </c>
      <c r="H45" s="18" t="s">
        <v>16</v>
      </c>
      <c r="I45" s="18" t="s">
        <v>16</v>
      </c>
      <c r="J45" s="18" t="s">
        <v>16</v>
      </c>
    </row>
    <row r="46" spans="1:10" x14ac:dyDescent="0.15">
      <c r="A46" s="17" t="s">
        <v>65</v>
      </c>
      <c r="B46" s="18">
        <v>173189</v>
      </c>
      <c r="C46" s="18" t="s">
        <v>16</v>
      </c>
      <c r="D46" s="18" t="s">
        <v>16</v>
      </c>
      <c r="E46" s="18" t="s">
        <v>16</v>
      </c>
      <c r="F46" s="18" t="s">
        <v>16</v>
      </c>
      <c r="G46" s="18" t="s">
        <v>16</v>
      </c>
      <c r="H46" s="18" t="s">
        <v>16</v>
      </c>
      <c r="I46" s="18" t="s">
        <v>16</v>
      </c>
      <c r="J46" s="18">
        <v>173189</v>
      </c>
    </row>
    <row r="47" spans="1:10" x14ac:dyDescent="0.15">
      <c r="A47" s="17" t="s">
        <v>66</v>
      </c>
      <c r="B47" s="18">
        <v>3750173</v>
      </c>
      <c r="C47" s="18" t="s">
        <v>16</v>
      </c>
      <c r="D47" s="18" t="s">
        <v>16</v>
      </c>
      <c r="E47" s="18" t="s">
        <v>16</v>
      </c>
      <c r="F47" s="18">
        <v>0</v>
      </c>
      <c r="G47" s="18" t="s">
        <v>16</v>
      </c>
      <c r="H47" s="18" t="s">
        <v>16</v>
      </c>
      <c r="I47" s="18" t="s">
        <v>16</v>
      </c>
      <c r="J47" s="18">
        <v>3750173</v>
      </c>
    </row>
    <row r="48" spans="1:10" x14ac:dyDescent="0.15">
      <c r="A48" s="17" t="s">
        <v>67</v>
      </c>
      <c r="B48" s="18" t="s">
        <v>16</v>
      </c>
      <c r="C48" s="18" t="s">
        <v>16</v>
      </c>
      <c r="D48" s="18" t="s">
        <v>16</v>
      </c>
      <c r="E48" s="18" t="s">
        <v>16</v>
      </c>
      <c r="F48" s="18" t="s">
        <v>16</v>
      </c>
      <c r="G48" s="18" t="s">
        <v>16</v>
      </c>
      <c r="H48" s="18" t="s">
        <v>16</v>
      </c>
      <c r="I48" s="18" t="s">
        <v>16</v>
      </c>
      <c r="J48" s="18" t="s">
        <v>16</v>
      </c>
    </row>
    <row r="49" spans="1:10" x14ac:dyDescent="0.15">
      <c r="A49" s="17" t="s">
        <v>68</v>
      </c>
      <c r="B49" s="18" t="s">
        <v>16</v>
      </c>
      <c r="C49" s="18" t="s">
        <v>16</v>
      </c>
      <c r="D49" s="18" t="s">
        <v>16</v>
      </c>
      <c r="E49" s="18" t="s">
        <v>16</v>
      </c>
      <c r="F49" s="18" t="s">
        <v>16</v>
      </c>
      <c r="G49" s="18" t="s">
        <v>16</v>
      </c>
      <c r="H49" s="18" t="s">
        <v>16</v>
      </c>
      <c r="I49" s="18" t="s">
        <v>16</v>
      </c>
      <c r="J49" s="18" t="s">
        <v>16</v>
      </c>
    </row>
    <row r="50" spans="1:10" x14ac:dyDescent="0.15">
      <c r="A50" s="17" t="s">
        <v>69</v>
      </c>
      <c r="B50" s="18" t="s">
        <v>16</v>
      </c>
      <c r="C50" s="18" t="s">
        <v>16</v>
      </c>
      <c r="D50" s="18" t="s">
        <v>16</v>
      </c>
      <c r="E50" s="18" t="s">
        <v>16</v>
      </c>
      <c r="F50" s="18" t="s">
        <v>16</v>
      </c>
      <c r="G50" s="18" t="s">
        <v>16</v>
      </c>
      <c r="H50" s="18" t="s">
        <v>16</v>
      </c>
      <c r="I50" s="18" t="s">
        <v>16</v>
      </c>
      <c r="J50" s="18" t="s">
        <v>16</v>
      </c>
    </row>
    <row r="51" spans="1:10" x14ac:dyDescent="0.15">
      <c r="A51" s="17" t="s">
        <v>70</v>
      </c>
      <c r="B51" s="18" t="s">
        <v>16</v>
      </c>
      <c r="C51" s="18" t="s">
        <v>16</v>
      </c>
      <c r="D51" s="18" t="s">
        <v>16</v>
      </c>
      <c r="E51" s="18" t="s">
        <v>16</v>
      </c>
      <c r="F51" s="18" t="s">
        <v>16</v>
      </c>
      <c r="G51" s="18" t="s">
        <v>16</v>
      </c>
      <c r="H51" s="18" t="s">
        <v>16</v>
      </c>
      <c r="I51" s="18" t="s">
        <v>16</v>
      </c>
      <c r="J51" s="18" t="s">
        <v>16</v>
      </c>
    </row>
    <row r="52" spans="1:10" x14ac:dyDescent="0.15">
      <c r="A52" s="17" t="s">
        <v>71</v>
      </c>
      <c r="B52" s="18">
        <v>159215</v>
      </c>
      <c r="C52" s="18" t="s">
        <v>16</v>
      </c>
      <c r="D52" s="18" t="s">
        <v>16</v>
      </c>
      <c r="E52" s="18" t="s">
        <v>16</v>
      </c>
      <c r="F52" s="18">
        <v>0</v>
      </c>
      <c r="G52" s="18" t="s">
        <v>16</v>
      </c>
      <c r="H52" s="18">
        <v>19</v>
      </c>
      <c r="I52" s="18" t="s">
        <v>16</v>
      </c>
      <c r="J52" s="18">
        <v>159235</v>
      </c>
    </row>
    <row r="53" spans="1:10" x14ac:dyDescent="0.15">
      <c r="A53" s="17" t="s">
        <v>72</v>
      </c>
      <c r="B53" s="18" t="s">
        <v>16</v>
      </c>
      <c r="C53" s="18" t="s">
        <v>16</v>
      </c>
      <c r="D53" s="18" t="s">
        <v>16</v>
      </c>
      <c r="E53" s="18" t="s">
        <v>16</v>
      </c>
      <c r="F53" s="18" t="s">
        <v>16</v>
      </c>
      <c r="G53" s="18" t="s">
        <v>16</v>
      </c>
      <c r="H53" s="18" t="s">
        <v>16</v>
      </c>
      <c r="I53" s="18" t="s">
        <v>16</v>
      </c>
      <c r="J53" s="18" t="s">
        <v>16</v>
      </c>
    </row>
    <row r="54" spans="1:10" x14ac:dyDescent="0.15">
      <c r="A54" s="17" t="s">
        <v>73</v>
      </c>
      <c r="B54" s="18" t="s">
        <v>16</v>
      </c>
      <c r="C54" s="18" t="s">
        <v>16</v>
      </c>
      <c r="D54" s="18" t="s">
        <v>16</v>
      </c>
      <c r="E54" s="18" t="s">
        <v>16</v>
      </c>
      <c r="F54" s="18" t="s">
        <v>16</v>
      </c>
      <c r="G54" s="18">
        <v>5076</v>
      </c>
      <c r="H54" s="18" t="s">
        <v>16</v>
      </c>
      <c r="I54" s="18" t="s">
        <v>16</v>
      </c>
      <c r="J54" s="18">
        <v>5076</v>
      </c>
    </row>
    <row r="55" spans="1:10" x14ac:dyDescent="0.15">
      <c r="A55" s="17" t="s">
        <v>74</v>
      </c>
      <c r="B55" s="18" t="s">
        <v>16</v>
      </c>
      <c r="C55" s="18" t="s">
        <v>16</v>
      </c>
      <c r="D55" s="18" t="s">
        <v>16</v>
      </c>
      <c r="E55" s="18" t="s">
        <v>16</v>
      </c>
      <c r="F55" s="18" t="s">
        <v>16</v>
      </c>
      <c r="G55" s="18" t="s">
        <v>16</v>
      </c>
      <c r="H55" s="18" t="s">
        <v>16</v>
      </c>
      <c r="I55" s="18" t="s">
        <v>16</v>
      </c>
      <c r="J55" s="18" t="s">
        <v>16</v>
      </c>
    </row>
    <row r="56" spans="1:10" x14ac:dyDescent="0.15">
      <c r="A56" s="17" t="s">
        <v>75</v>
      </c>
      <c r="B56" s="18" t="s">
        <v>16</v>
      </c>
      <c r="C56" s="18" t="s">
        <v>16</v>
      </c>
      <c r="D56" s="18" t="s">
        <v>16</v>
      </c>
      <c r="E56" s="18" t="s">
        <v>16</v>
      </c>
      <c r="F56" s="18" t="s">
        <v>16</v>
      </c>
      <c r="G56" s="18" t="s">
        <v>16</v>
      </c>
      <c r="H56" s="18" t="s">
        <v>16</v>
      </c>
      <c r="I56" s="18" t="s">
        <v>16</v>
      </c>
      <c r="J56" s="18" t="s">
        <v>16</v>
      </c>
    </row>
    <row r="57" spans="1:10" x14ac:dyDescent="0.15">
      <c r="A57" s="17" t="s">
        <v>76</v>
      </c>
      <c r="B57" s="18" t="s">
        <v>16</v>
      </c>
      <c r="C57" s="18" t="s">
        <v>16</v>
      </c>
      <c r="D57" s="18" t="s">
        <v>16</v>
      </c>
      <c r="E57" s="18" t="s">
        <v>16</v>
      </c>
      <c r="F57" s="18" t="s">
        <v>16</v>
      </c>
      <c r="G57" s="18" t="s">
        <v>16</v>
      </c>
      <c r="H57" s="18" t="s">
        <v>16</v>
      </c>
      <c r="I57" s="18" t="s">
        <v>16</v>
      </c>
      <c r="J57" s="18" t="s">
        <v>16</v>
      </c>
    </row>
    <row r="58" spans="1:10" x14ac:dyDescent="0.15">
      <c r="A58" s="17" t="s">
        <v>77</v>
      </c>
      <c r="B58" s="18" t="s">
        <v>16</v>
      </c>
      <c r="C58" s="18" t="s">
        <v>16</v>
      </c>
      <c r="D58" s="18" t="s">
        <v>16</v>
      </c>
      <c r="E58" s="18" t="s">
        <v>16</v>
      </c>
      <c r="F58" s="18" t="s">
        <v>16</v>
      </c>
      <c r="G58" s="18" t="s">
        <v>16</v>
      </c>
      <c r="H58" s="18" t="s">
        <v>16</v>
      </c>
      <c r="I58" s="18" t="s">
        <v>16</v>
      </c>
      <c r="J58" s="18" t="s">
        <v>16</v>
      </c>
    </row>
    <row r="59" spans="1:10" x14ac:dyDescent="0.15">
      <c r="A59" s="17" t="s">
        <v>78</v>
      </c>
      <c r="B59" s="18" t="s">
        <v>16</v>
      </c>
      <c r="C59" s="18" t="s">
        <v>16</v>
      </c>
      <c r="D59" s="18" t="s">
        <v>16</v>
      </c>
      <c r="E59" s="18" t="s">
        <v>16</v>
      </c>
      <c r="F59" s="18" t="s">
        <v>16</v>
      </c>
      <c r="G59" s="18" t="s">
        <v>16</v>
      </c>
      <c r="H59" s="18" t="s">
        <v>16</v>
      </c>
      <c r="I59" s="18" t="s">
        <v>16</v>
      </c>
      <c r="J59" s="18" t="s">
        <v>16</v>
      </c>
    </row>
    <row r="60" spans="1:10" x14ac:dyDescent="0.15">
      <c r="A60" s="17" t="s">
        <v>79</v>
      </c>
      <c r="B60" s="18" t="s">
        <v>16</v>
      </c>
      <c r="C60" s="18" t="s">
        <v>16</v>
      </c>
      <c r="D60" s="18" t="s">
        <v>16</v>
      </c>
      <c r="E60" s="18" t="s">
        <v>16</v>
      </c>
      <c r="F60" s="18" t="s">
        <v>16</v>
      </c>
      <c r="G60" s="18" t="s">
        <v>16</v>
      </c>
      <c r="H60" s="18" t="s">
        <v>16</v>
      </c>
      <c r="I60" s="18" t="s">
        <v>16</v>
      </c>
      <c r="J60" s="18" t="s">
        <v>16</v>
      </c>
    </row>
    <row r="61" spans="1:10" x14ac:dyDescent="0.15">
      <c r="A61" s="17" t="s">
        <v>80</v>
      </c>
      <c r="B61" s="18">
        <v>418818</v>
      </c>
      <c r="C61" s="18" t="s">
        <v>16</v>
      </c>
      <c r="D61" s="18" t="s">
        <v>16</v>
      </c>
      <c r="E61" s="18" t="s">
        <v>16</v>
      </c>
      <c r="F61" s="18" t="s">
        <v>16</v>
      </c>
      <c r="G61" s="18" t="s">
        <v>16</v>
      </c>
      <c r="H61" s="18" t="s">
        <v>16</v>
      </c>
      <c r="I61" s="18" t="s">
        <v>16</v>
      </c>
      <c r="J61" s="18">
        <v>418818</v>
      </c>
    </row>
    <row r="62" spans="1:10" x14ac:dyDescent="0.15">
      <c r="A62" s="17" t="s">
        <v>81</v>
      </c>
      <c r="B62" s="18">
        <v>2236</v>
      </c>
      <c r="C62" s="18">
        <v>22906</v>
      </c>
      <c r="D62" s="18">
        <v>767</v>
      </c>
      <c r="E62" s="18">
        <v>156</v>
      </c>
      <c r="F62" s="18">
        <v>4088</v>
      </c>
      <c r="G62" s="18">
        <v>61881</v>
      </c>
      <c r="H62" s="18">
        <v>14412</v>
      </c>
      <c r="I62" s="18" t="s">
        <v>16</v>
      </c>
      <c r="J62" s="18">
        <v>106447</v>
      </c>
    </row>
    <row r="63" spans="1:10" x14ac:dyDescent="0.15">
      <c r="A63" s="17" t="s">
        <v>82</v>
      </c>
      <c r="B63" s="18">
        <v>1296</v>
      </c>
      <c r="C63" s="18">
        <v>12943</v>
      </c>
      <c r="D63" s="18" t="s">
        <v>16</v>
      </c>
      <c r="E63" s="18" t="s">
        <v>16</v>
      </c>
      <c r="F63" s="18" t="s">
        <v>16</v>
      </c>
      <c r="G63" s="18">
        <v>27504</v>
      </c>
      <c r="H63" s="18">
        <v>208</v>
      </c>
      <c r="I63" s="18" t="s">
        <v>16</v>
      </c>
      <c r="J63" s="18">
        <v>41951</v>
      </c>
    </row>
    <row r="64" spans="1:10" x14ac:dyDescent="0.15">
      <c r="A64" s="17" t="s">
        <v>83</v>
      </c>
      <c r="B64" s="18">
        <v>940</v>
      </c>
      <c r="C64" s="18">
        <v>9963</v>
      </c>
      <c r="D64" s="18">
        <v>767</v>
      </c>
      <c r="E64" s="18">
        <v>156</v>
      </c>
      <c r="F64" s="18">
        <v>4088</v>
      </c>
      <c r="G64" s="18">
        <v>34377</v>
      </c>
      <c r="H64" s="18">
        <v>14204</v>
      </c>
      <c r="I64" s="18" t="s">
        <v>16</v>
      </c>
      <c r="J64" s="18">
        <v>64496</v>
      </c>
    </row>
    <row r="65" spans="1:10" x14ac:dyDescent="0.15">
      <c r="A65" s="17" t="s">
        <v>84</v>
      </c>
      <c r="B65" s="18" t="s">
        <v>16</v>
      </c>
      <c r="C65" s="18" t="s">
        <v>16</v>
      </c>
      <c r="D65" s="18" t="s">
        <v>16</v>
      </c>
      <c r="E65" s="18" t="s">
        <v>16</v>
      </c>
      <c r="F65" s="18" t="s">
        <v>16</v>
      </c>
      <c r="G65" s="18" t="s">
        <v>16</v>
      </c>
      <c r="H65" s="18" t="s">
        <v>16</v>
      </c>
      <c r="I65" s="18" t="s">
        <v>16</v>
      </c>
      <c r="J65" s="18" t="s">
        <v>16</v>
      </c>
    </row>
    <row r="66" spans="1:10" x14ac:dyDescent="0.15">
      <c r="A66" s="17" t="s">
        <v>15</v>
      </c>
      <c r="B66" s="18">
        <v>6645542</v>
      </c>
      <c r="C66" s="18">
        <v>8034635</v>
      </c>
      <c r="D66" s="18">
        <v>1804481</v>
      </c>
      <c r="E66" s="18">
        <v>910339</v>
      </c>
      <c r="F66" s="18">
        <v>275525</v>
      </c>
      <c r="G66" s="18">
        <v>124609</v>
      </c>
      <c r="H66" s="18">
        <v>3463800</v>
      </c>
      <c r="I66" s="18" t="s">
        <v>16</v>
      </c>
      <c r="J66" s="18">
        <v>21271318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workbookViewId="0">
      <selection activeCell="A3" sqref="A3"/>
    </sheetView>
  </sheetViews>
  <sheetFormatPr defaultColWidth="8.875" defaultRowHeight="11.25" x14ac:dyDescent="0.15"/>
  <cols>
    <col min="1" max="1" width="56" style="13" customWidth="1"/>
    <col min="2" max="11" width="15.375" style="13" customWidth="1"/>
    <col min="12" max="16384" width="8.875" style="13"/>
  </cols>
  <sheetData>
    <row r="1" spans="1:11" ht="21" x14ac:dyDescent="0.2">
      <c r="A1" s="19" t="s">
        <v>93</v>
      </c>
    </row>
    <row r="2" spans="1:11" ht="13.5" x14ac:dyDescent="0.15">
      <c r="A2" s="6"/>
    </row>
    <row r="3" spans="1:11" ht="13.5" x14ac:dyDescent="0.15">
      <c r="A3" s="6" t="s">
        <v>2</v>
      </c>
    </row>
    <row r="5" spans="1:11" ht="13.5" x14ac:dyDescent="0.15">
      <c r="A5" s="20" t="s">
        <v>94</v>
      </c>
      <c r="H5" s="14" t="s">
        <v>95</v>
      </c>
    </row>
    <row r="6" spans="1:11" ht="37.5" customHeight="1" x14ac:dyDescent="0.15">
      <c r="A6" s="21" t="s">
        <v>96</v>
      </c>
      <c r="B6" s="22" t="s">
        <v>97</v>
      </c>
      <c r="C6" s="22" t="s">
        <v>98</v>
      </c>
      <c r="D6" s="22" t="s">
        <v>99</v>
      </c>
      <c r="E6" s="22" t="s">
        <v>100</v>
      </c>
      <c r="F6" s="22" t="s">
        <v>101</v>
      </c>
      <c r="G6" s="22" t="s">
        <v>102</v>
      </c>
      <c r="H6" s="22" t="s">
        <v>103</v>
      </c>
    </row>
    <row r="7" spans="1:11" ht="18" customHeight="1" x14ac:dyDescent="0.15">
      <c r="A7" s="23" t="s">
        <v>104</v>
      </c>
      <c r="B7" s="18" t="s">
        <v>105</v>
      </c>
      <c r="C7" s="18" t="s">
        <v>105</v>
      </c>
      <c r="D7" s="18" t="s">
        <v>105</v>
      </c>
      <c r="E7" s="18" t="s">
        <v>105</v>
      </c>
      <c r="F7" s="18" t="s">
        <v>105</v>
      </c>
      <c r="G7" s="18" t="s">
        <v>105</v>
      </c>
      <c r="H7" s="18" t="s">
        <v>105</v>
      </c>
    </row>
    <row r="8" spans="1:11" ht="18" customHeight="1" x14ac:dyDescent="0.15">
      <c r="A8" s="23" t="s">
        <v>15</v>
      </c>
      <c r="B8" s="18" t="s">
        <v>105</v>
      </c>
      <c r="C8" s="18" t="s">
        <v>105</v>
      </c>
      <c r="D8" s="18" t="s">
        <v>105</v>
      </c>
      <c r="E8" s="18" t="s">
        <v>105</v>
      </c>
      <c r="F8" s="18" t="s">
        <v>105</v>
      </c>
      <c r="G8" s="18" t="s">
        <v>105</v>
      </c>
      <c r="H8" s="18" t="s">
        <v>105</v>
      </c>
    </row>
    <row r="10" spans="1:11" ht="13.5" x14ac:dyDescent="0.15">
      <c r="A10" s="20" t="s">
        <v>106</v>
      </c>
      <c r="J10" s="14" t="s">
        <v>107</v>
      </c>
    </row>
    <row r="11" spans="1:11" ht="37.5" customHeight="1" x14ac:dyDescent="0.15">
      <c r="A11" s="21" t="s">
        <v>108</v>
      </c>
      <c r="B11" s="22" t="s">
        <v>109</v>
      </c>
      <c r="C11" s="22" t="s">
        <v>110</v>
      </c>
      <c r="D11" s="22" t="s">
        <v>111</v>
      </c>
      <c r="E11" s="22" t="s">
        <v>112</v>
      </c>
      <c r="F11" s="22" t="s">
        <v>113</v>
      </c>
      <c r="G11" s="22" t="s">
        <v>114</v>
      </c>
      <c r="H11" s="22" t="s">
        <v>115</v>
      </c>
      <c r="I11" s="22" t="s">
        <v>116</v>
      </c>
      <c r="J11" s="22" t="s">
        <v>103</v>
      </c>
    </row>
    <row r="12" spans="1:11" ht="18" customHeight="1" x14ac:dyDescent="0.15">
      <c r="A12" s="17" t="s">
        <v>117</v>
      </c>
      <c r="B12" s="18">
        <v>3000</v>
      </c>
      <c r="C12" s="18">
        <v>3131</v>
      </c>
      <c r="D12" s="18">
        <v>0</v>
      </c>
      <c r="E12" s="18">
        <v>3131</v>
      </c>
      <c r="F12" s="18">
        <v>3000</v>
      </c>
      <c r="G12" s="24">
        <f>B12/F12</f>
        <v>1</v>
      </c>
      <c r="H12" s="18">
        <f>E12*G12</f>
        <v>3131</v>
      </c>
      <c r="I12" s="18" t="s">
        <v>105</v>
      </c>
      <c r="J12" s="25">
        <v>3000</v>
      </c>
    </row>
    <row r="13" spans="1:11" ht="18" customHeight="1" x14ac:dyDescent="0.15">
      <c r="A13" s="17"/>
      <c r="B13" s="18"/>
      <c r="C13" s="18"/>
      <c r="D13" s="18"/>
      <c r="E13" s="18"/>
      <c r="F13" s="18"/>
      <c r="G13" s="24"/>
      <c r="H13" s="18">
        <f>E13*G13</f>
        <v>0</v>
      </c>
      <c r="I13" s="18"/>
      <c r="J13" s="18"/>
    </row>
    <row r="14" spans="1:11" ht="18" customHeight="1" x14ac:dyDescent="0.15">
      <c r="A14" s="23" t="s">
        <v>15</v>
      </c>
      <c r="B14" s="18">
        <f>SUM(B12:B13)</f>
        <v>3000</v>
      </c>
      <c r="C14" s="18">
        <f t="shared" ref="C14:J14" si="0">SUM(C12:C13)</f>
        <v>3131</v>
      </c>
      <c r="D14" s="18">
        <f t="shared" si="0"/>
        <v>0</v>
      </c>
      <c r="E14" s="18">
        <f t="shared" si="0"/>
        <v>3131</v>
      </c>
      <c r="F14" s="18">
        <f t="shared" si="0"/>
        <v>3000</v>
      </c>
      <c r="G14" s="18" t="s">
        <v>118</v>
      </c>
      <c r="H14" s="18">
        <f t="shared" si="0"/>
        <v>3131</v>
      </c>
      <c r="I14" s="18" t="s">
        <v>118</v>
      </c>
      <c r="J14" s="18">
        <f t="shared" si="0"/>
        <v>3000</v>
      </c>
    </row>
    <row r="16" spans="1:11" ht="13.5" x14ac:dyDescent="0.15">
      <c r="A16" s="20" t="s">
        <v>119</v>
      </c>
      <c r="K16" s="14" t="s">
        <v>120</v>
      </c>
    </row>
    <row r="17" spans="1:11" ht="37.5" customHeight="1" x14ac:dyDescent="0.15">
      <c r="A17" s="21" t="s">
        <v>108</v>
      </c>
      <c r="B17" s="22" t="s">
        <v>121</v>
      </c>
      <c r="C17" s="22" t="s">
        <v>110</v>
      </c>
      <c r="D17" s="22" t="s">
        <v>111</v>
      </c>
      <c r="E17" s="22" t="s">
        <v>112</v>
      </c>
      <c r="F17" s="22" t="s">
        <v>113</v>
      </c>
      <c r="G17" s="22" t="s">
        <v>114</v>
      </c>
      <c r="H17" s="22" t="s">
        <v>115</v>
      </c>
      <c r="I17" s="22" t="s">
        <v>122</v>
      </c>
      <c r="J17" s="22" t="s">
        <v>123</v>
      </c>
      <c r="K17" s="22" t="s">
        <v>103</v>
      </c>
    </row>
    <row r="18" spans="1:11" ht="18" customHeight="1" x14ac:dyDescent="0.15">
      <c r="A18" s="17" t="s">
        <v>124</v>
      </c>
      <c r="B18" s="18">
        <v>2730</v>
      </c>
      <c r="C18" s="25">
        <v>278060686</v>
      </c>
      <c r="D18" s="25">
        <v>264572576</v>
      </c>
      <c r="E18" s="25">
        <f>C18-D18</f>
        <v>13488110</v>
      </c>
      <c r="F18" s="25">
        <v>12106320</v>
      </c>
      <c r="G18" s="26">
        <f>B18/F18</f>
        <v>2.2550205182086711E-4</v>
      </c>
      <c r="H18" s="25">
        <f>E18*G18</f>
        <v>3041.5964801855557</v>
      </c>
      <c r="I18" s="25" t="s">
        <v>118</v>
      </c>
      <c r="J18" s="25">
        <v>2730</v>
      </c>
      <c r="K18" s="25">
        <v>2730</v>
      </c>
    </row>
    <row r="19" spans="1:11" ht="18" customHeight="1" x14ac:dyDescent="0.15">
      <c r="A19" s="17" t="s">
        <v>125</v>
      </c>
      <c r="B19" s="18">
        <v>854</v>
      </c>
      <c r="C19" s="25">
        <v>1056736348</v>
      </c>
      <c r="D19" s="25">
        <v>960392857</v>
      </c>
      <c r="E19" s="25">
        <f t="shared" ref="E19:E25" si="1">C19-D19</f>
        <v>96343491</v>
      </c>
      <c r="F19" s="25">
        <v>76200000</v>
      </c>
      <c r="G19" s="26">
        <f t="shared" ref="G19:G25" si="2">B19/F19</f>
        <v>1.1207349081364829E-5</v>
      </c>
      <c r="H19" s="25">
        <f t="shared" ref="H19:H25" si="3">E19*G19</f>
        <v>1079.7551353543306</v>
      </c>
      <c r="I19" s="25" t="s">
        <v>105</v>
      </c>
      <c r="J19" s="25">
        <v>854</v>
      </c>
      <c r="K19" s="25">
        <v>854</v>
      </c>
    </row>
    <row r="20" spans="1:11" ht="18" customHeight="1" x14ac:dyDescent="0.15">
      <c r="A20" s="17" t="s">
        <v>126</v>
      </c>
      <c r="B20" s="18">
        <v>3025</v>
      </c>
      <c r="C20" s="25">
        <v>21372485</v>
      </c>
      <c r="D20" s="25">
        <v>20394198</v>
      </c>
      <c r="E20" s="25">
        <f t="shared" si="1"/>
        <v>978287</v>
      </c>
      <c r="F20" s="25">
        <v>1162087</v>
      </c>
      <c r="G20" s="26">
        <f t="shared" si="2"/>
        <v>2.6030753291276815E-3</v>
      </c>
      <c r="H20" s="25">
        <f t="shared" si="3"/>
        <v>2546.5547545063323</v>
      </c>
      <c r="I20" s="25" t="s">
        <v>105</v>
      </c>
      <c r="J20" s="25">
        <v>3025</v>
      </c>
      <c r="K20" s="25">
        <v>3025</v>
      </c>
    </row>
    <row r="21" spans="1:11" ht="18" customHeight="1" x14ac:dyDescent="0.15">
      <c r="A21" s="17" t="s">
        <v>127</v>
      </c>
      <c r="B21" s="18">
        <v>16476</v>
      </c>
      <c r="C21" s="25">
        <v>229518</v>
      </c>
      <c r="D21" s="25">
        <v>3393</v>
      </c>
      <c r="E21" s="25">
        <f t="shared" si="1"/>
        <v>226125</v>
      </c>
      <c r="F21" s="25">
        <v>200000</v>
      </c>
      <c r="G21" s="26">
        <f t="shared" si="2"/>
        <v>8.2379999999999995E-2</v>
      </c>
      <c r="H21" s="25">
        <f t="shared" si="3"/>
        <v>18628.177499999998</v>
      </c>
      <c r="I21" s="25" t="s">
        <v>105</v>
      </c>
      <c r="J21" s="25">
        <v>16476</v>
      </c>
      <c r="K21" s="25">
        <v>16476</v>
      </c>
    </row>
    <row r="22" spans="1:11" ht="18" customHeight="1" x14ac:dyDescent="0.15">
      <c r="A22" s="17" t="s">
        <v>128</v>
      </c>
      <c r="B22" s="18">
        <v>982</v>
      </c>
      <c r="C22" s="25">
        <v>1139937</v>
      </c>
      <c r="D22" s="25">
        <v>1708</v>
      </c>
      <c r="E22" s="25">
        <f t="shared" si="1"/>
        <v>1138229</v>
      </c>
      <c r="F22" s="25">
        <v>1040000</v>
      </c>
      <c r="G22" s="26">
        <f t="shared" si="2"/>
        <v>9.4423076923076926E-4</v>
      </c>
      <c r="H22" s="25">
        <f t="shared" si="3"/>
        <v>1074.7508442307692</v>
      </c>
      <c r="I22" s="25" t="s">
        <v>105</v>
      </c>
      <c r="J22" s="25">
        <v>982</v>
      </c>
      <c r="K22" s="25">
        <v>982</v>
      </c>
    </row>
    <row r="23" spans="1:11" ht="18" customHeight="1" x14ac:dyDescent="0.15">
      <c r="A23" s="17" t="s">
        <v>129</v>
      </c>
      <c r="B23" s="18">
        <v>150</v>
      </c>
      <c r="C23" s="25">
        <v>3805931</v>
      </c>
      <c r="D23" s="25">
        <v>1258426</v>
      </c>
      <c r="E23" s="25">
        <f t="shared" si="1"/>
        <v>2547505</v>
      </c>
      <c r="F23" s="25">
        <v>400000</v>
      </c>
      <c r="G23" s="26">
        <f t="shared" si="2"/>
        <v>3.7500000000000001E-4</v>
      </c>
      <c r="H23" s="25">
        <f t="shared" si="3"/>
        <v>955.31437500000004</v>
      </c>
      <c r="I23" s="25" t="s">
        <v>105</v>
      </c>
      <c r="J23" s="25">
        <v>150</v>
      </c>
      <c r="K23" s="25">
        <v>150</v>
      </c>
    </row>
    <row r="24" spans="1:11" ht="18" customHeight="1" x14ac:dyDescent="0.15">
      <c r="A24" s="17" t="s">
        <v>130</v>
      </c>
      <c r="B24" s="18">
        <v>1500</v>
      </c>
      <c r="C24" s="25">
        <v>24786267000</v>
      </c>
      <c r="D24" s="25">
        <v>24545185000</v>
      </c>
      <c r="E24" s="25">
        <f t="shared" si="1"/>
        <v>241082000</v>
      </c>
      <c r="F24" s="25">
        <v>16602100</v>
      </c>
      <c r="G24" s="26">
        <f t="shared" si="2"/>
        <v>9.0350015961836156E-5</v>
      </c>
      <c r="H24" s="25">
        <f t="shared" si="3"/>
        <v>21781.762548111383</v>
      </c>
      <c r="I24" s="25" t="s">
        <v>105</v>
      </c>
      <c r="J24" s="25">
        <v>1500</v>
      </c>
      <c r="K24" s="25">
        <v>1500</v>
      </c>
    </row>
    <row r="25" spans="1:11" ht="18" customHeight="1" x14ac:dyDescent="0.15">
      <c r="A25" s="17" t="s">
        <v>131</v>
      </c>
      <c r="B25" s="18">
        <v>2500</v>
      </c>
      <c r="C25" s="25">
        <v>10422</v>
      </c>
      <c r="D25" s="25">
        <v>486</v>
      </c>
      <c r="E25" s="25">
        <f t="shared" si="1"/>
        <v>9936</v>
      </c>
      <c r="F25" s="25">
        <v>10000</v>
      </c>
      <c r="G25" s="26">
        <f t="shared" si="2"/>
        <v>0.25</v>
      </c>
      <c r="H25" s="25">
        <f t="shared" si="3"/>
        <v>2484</v>
      </c>
      <c r="I25" s="25" t="s">
        <v>105</v>
      </c>
      <c r="J25" s="25">
        <v>2500</v>
      </c>
      <c r="K25" s="25">
        <v>2500</v>
      </c>
    </row>
    <row r="26" spans="1:11" ht="18" customHeight="1" x14ac:dyDescent="0.15">
      <c r="A26" s="17"/>
      <c r="B26" s="18"/>
      <c r="C26" s="18"/>
      <c r="D26" s="18"/>
      <c r="E26" s="18"/>
      <c r="F26" s="18"/>
      <c r="G26" s="18"/>
      <c r="H26" s="18"/>
      <c r="I26" s="18" t="s">
        <v>105</v>
      </c>
      <c r="J26" s="18"/>
      <c r="K26" s="18"/>
    </row>
    <row r="27" spans="1:11" ht="18" customHeight="1" x14ac:dyDescent="0.15">
      <c r="A27" s="23" t="s">
        <v>15</v>
      </c>
      <c r="B27" s="18">
        <f>SUM(B18:B26)</f>
        <v>28217</v>
      </c>
      <c r="C27" s="18" t="s">
        <v>105</v>
      </c>
      <c r="D27" s="18" t="s">
        <v>105</v>
      </c>
      <c r="E27" s="18" t="s">
        <v>105</v>
      </c>
      <c r="F27" s="18" t="s">
        <v>105</v>
      </c>
      <c r="G27" s="18" t="s">
        <v>105</v>
      </c>
      <c r="H27" s="18"/>
      <c r="I27" s="18" t="s">
        <v>105</v>
      </c>
      <c r="J27" s="18">
        <f>SUM(J18:J26)</f>
        <v>28217</v>
      </c>
      <c r="K27" s="18">
        <f>SUM(K18:K26)</f>
        <v>28217</v>
      </c>
    </row>
  </sheetData>
  <phoneticPr fontId="4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A3" sqref="A3"/>
    </sheetView>
  </sheetViews>
  <sheetFormatPr defaultColWidth="8.875" defaultRowHeight="11.25" x14ac:dyDescent="0.15"/>
  <cols>
    <col min="1" max="1" width="22.875" style="13" customWidth="1"/>
    <col min="2" max="7" width="19.875" style="13" customWidth="1"/>
    <col min="8" max="16384" width="8.875" style="13"/>
  </cols>
  <sheetData>
    <row r="1" spans="1:7" ht="21" x14ac:dyDescent="0.2">
      <c r="A1" s="19" t="s">
        <v>132</v>
      </c>
      <c r="B1" s="27"/>
    </row>
    <row r="2" spans="1:7" ht="13.5" x14ac:dyDescent="0.15">
      <c r="A2" s="6"/>
    </row>
    <row r="3" spans="1:7" ht="13.5" x14ac:dyDescent="0.15">
      <c r="A3" s="6" t="s">
        <v>2</v>
      </c>
    </row>
    <row r="4" spans="1:7" ht="13.5" x14ac:dyDescent="0.15">
      <c r="G4" s="14" t="s">
        <v>133</v>
      </c>
    </row>
    <row r="5" spans="1:7" ht="22.5" customHeight="1" x14ac:dyDescent="0.15">
      <c r="A5" s="21" t="s">
        <v>134</v>
      </c>
      <c r="B5" s="21" t="s">
        <v>135</v>
      </c>
      <c r="C5" s="21" t="s">
        <v>136</v>
      </c>
      <c r="D5" s="21" t="s">
        <v>137</v>
      </c>
      <c r="E5" s="21" t="s">
        <v>11</v>
      </c>
      <c r="F5" s="22" t="s">
        <v>138</v>
      </c>
      <c r="G5" s="22" t="s">
        <v>103</v>
      </c>
    </row>
    <row r="6" spans="1:7" ht="18" customHeight="1" x14ac:dyDescent="0.15">
      <c r="A6" s="17" t="s">
        <v>139</v>
      </c>
      <c r="B6" s="25">
        <v>1275352831</v>
      </c>
      <c r="C6" s="25"/>
      <c r="D6" s="25"/>
      <c r="E6" s="25"/>
      <c r="F6" s="25">
        <v>1275352831</v>
      </c>
      <c r="G6" s="25">
        <v>1275353000</v>
      </c>
    </row>
    <row r="7" spans="1:7" ht="18" customHeight="1" x14ac:dyDescent="0.15">
      <c r="A7" s="17" t="s">
        <v>140</v>
      </c>
      <c r="B7" s="25">
        <v>81459048</v>
      </c>
      <c r="C7" s="25"/>
      <c r="D7" s="25"/>
      <c r="E7" s="25"/>
      <c r="F7" s="25">
        <v>81459048</v>
      </c>
      <c r="G7" s="25">
        <v>81460000</v>
      </c>
    </row>
    <row r="8" spans="1:7" ht="18" customHeight="1" x14ac:dyDescent="0.15">
      <c r="A8" s="17" t="s">
        <v>141</v>
      </c>
      <c r="B8" s="25">
        <v>861938</v>
      </c>
      <c r="C8" s="25"/>
      <c r="D8" s="25"/>
      <c r="E8" s="25"/>
      <c r="F8" s="25">
        <v>861938</v>
      </c>
      <c r="G8" s="25">
        <v>861000</v>
      </c>
    </row>
    <row r="9" spans="1:7" ht="18" customHeight="1" x14ac:dyDescent="0.15">
      <c r="A9" s="17" t="s">
        <v>142</v>
      </c>
      <c r="B9" s="25">
        <v>7838036</v>
      </c>
      <c r="C9" s="25"/>
      <c r="D9" s="25"/>
      <c r="E9" s="25"/>
      <c r="F9" s="25">
        <v>7838036</v>
      </c>
      <c r="G9" s="25">
        <v>7838000</v>
      </c>
    </row>
    <row r="10" spans="1:7" ht="18" customHeight="1" x14ac:dyDescent="0.15">
      <c r="A10" s="17" t="s">
        <v>143</v>
      </c>
      <c r="B10" s="25">
        <v>14983693</v>
      </c>
      <c r="C10" s="25"/>
      <c r="D10" s="25"/>
      <c r="E10" s="25"/>
      <c r="F10" s="25">
        <v>14983693</v>
      </c>
      <c r="G10" s="25">
        <v>14984000</v>
      </c>
    </row>
    <row r="11" spans="1:7" ht="18" customHeight="1" x14ac:dyDescent="0.15">
      <c r="A11" s="17" t="s">
        <v>144</v>
      </c>
      <c r="B11" s="25">
        <v>1000000</v>
      </c>
      <c r="C11" s="25"/>
      <c r="D11" s="25"/>
      <c r="E11" s="25"/>
      <c r="F11" s="25">
        <v>1000000</v>
      </c>
      <c r="G11" s="25">
        <v>1000000</v>
      </c>
    </row>
    <row r="12" spans="1:7" ht="18" customHeight="1" x14ac:dyDescent="0.15">
      <c r="A12" s="17" t="s">
        <v>145</v>
      </c>
      <c r="B12" s="25">
        <v>2988490</v>
      </c>
      <c r="C12" s="25"/>
      <c r="D12" s="25"/>
      <c r="E12" s="25"/>
      <c r="F12" s="25">
        <v>2988490</v>
      </c>
      <c r="G12" s="25">
        <v>2988000</v>
      </c>
    </row>
    <row r="13" spans="1:7" ht="18" customHeight="1" x14ac:dyDescent="0.15">
      <c r="A13" s="17" t="s">
        <v>146</v>
      </c>
      <c r="B13" s="25">
        <v>518601</v>
      </c>
      <c r="C13" s="25"/>
      <c r="D13" s="25"/>
      <c r="E13" s="25"/>
      <c r="F13" s="25">
        <v>518601</v>
      </c>
      <c r="G13" s="25">
        <v>518000</v>
      </c>
    </row>
    <row r="14" spans="1:7" ht="18" customHeight="1" x14ac:dyDescent="0.15">
      <c r="A14" s="17" t="s">
        <v>147</v>
      </c>
      <c r="B14" s="25">
        <v>167558700</v>
      </c>
      <c r="C14" s="25"/>
      <c r="D14" s="25"/>
      <c r="E14" s="25"/>
      <c r="F14" s="25">
        <v>167558700</v>
      </c>
      <c r="G14" s="25">
        <v>167559000</v>
      </c>
    </row>
    <row r="15" spans="1:7" ht="18" customHeight="1" x14ac:dyDescent="0.15">
      <c r="A15" s="17" t="s">
        <v>148</v>
      </c>
      <c r="B15" s="25">
        <v>23282620</v>
      </c>
      <c r="C15" s="25"/>
      <c r="D15" s="25"/>
      <c r="E15" s="25"/>
      <c r="F15" s="25">
        <v>23282620</v>
      </c>
      <c r="G15" s="25">
        <v>23282000</v>
      </c>
    </row>
    <row r="16" spans="1:7" ht="18" customHeight="1" x14ac:dyDescent="0.15">
      <c r="A16" s="17" t="s">
        <v>149</v>
      </c>
      <c r="B16" s="25">
        <v>8851914</v>
      </c>
      <c r="C16" s="25"/>
      <c r="D16" s="25"/>
      <c r="E16" s="25"/>
      <c r="F16" s="25">
        <v>8851914</v>
      </c>
      <c r="G16" s="25">
        <v>8852000</v>
      </c>
    </row>
    <row r="17" spans="1:7" ht="18" customHeight="1" x14ac:dyDescent="0.15">
      <c r="A17" s="17" t="s">
        <v>150</v>
      </c>
      <c r="B17" s="25">
        <v>50000000</v>
      </c>
      <c r="C17" s="25"/>
      <c r="D17" s="25"/>
      <c r="E17" s="25"/>
      <c r="F17" s="25">
        <v>50000000</v>
      </c>
      <c r="G17" s="25">
        <v>50000000</v>
      </c>
    </row>
    <row r="18" spans="1:7" ht="18" customHeight="1" x14ac:dyDescent="0.15">
      <c r="A18" s="23" t="s">
        <v>15</v>
      </c>
      <c r="B18" s="25">
        <f>SUM(B6:B17)</f>
        <v>1634695871</v>
      </c>
      <c r="C18" s="25">
        <f t="shared" ref="C18:E18" si="0">SUM(C6:C17)</f>
        <v>0</v>
      </c>
      <c r="D18" s="25">
        <f t="shared" si="0"/>
        <v>0</v>
      </c>
      <c r="E18" s="25">
        <f t="shared" si="0"/>
        <v>0</v>
      </c>
      <c r="F18" s="25">
        <f>SUM(F6:F17)</f>
        <v>1634695871</v>
      </c>
      <c r="G18" s="25">
        <f>SUM(G6:G17)</f>
        <v>1634695000</v>
      </c>
    </row>
  </sheetData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3" sqref="A3"/>
    </sheetView>
  </sheetViews>
  <sheetFormatPr defaultColWidth="8.875" defaultRowHeight="11.25" x14ac:dyDescent="0.15"/>
  <cols>
    <col min="1" max="1" width="28.625" style="13" customWidth="1"/>
    <col min="2" max="6" width="19.875" style="13" customWidth="1"/>
    <col min="7" max="16384" width="8.875" style="13"/>
  </cols>
  <sheetData>
    <row r="1" spans="1:6" ht="21" x14ac:dyDescent="0.2">
      <c r="A1" s="19" t="s">
        <v>151</v>
      </c>
    </row>
    <row r="2" spans="1:6" ht="13.5" x14ac:dyDescent="0.15">
      <c r="A2" s="6"/>
    </row>
    <row r="3" spans="1:6" ht="13.5" x14ac:dyDescent="0.15">
      <c r="A3" s="6" t="s">
        <v>2</v>
      </c>
    </row>
    <row r="4" spans="1:6" ht="13.5" x14ac:dyDescent="0.15">
      <c r="F4" s="14" t="s">
        <v>152</v>
      </c>
    </row>
    <row r="5" spans="1:6" ht="22.5" customHeight="1" x14ac:dyDescent="0.15">
      <c r="A5" s="28" t="s">
        <v>153</v>
      </c>
      <c r="B5" s="28" t="s">
        <v>154</v>
      </c>
      <c r="C5" s="28"/>
      <c r="D5" s="28" t="s">
        <v>155</v>
      </c>
      <c r="E5" s="28"/>
      <c r="F5" s="29" t="s">
        <v>156</v>
      </c>
    </row>
    <row r="6" spans="1:6" ht="22.5" customHeight="1" x14ac:dyDescent="0.15">
      <c r="A6" s="28"/>
      <c r="B6" s="21" t="s">
        <v>157</v>
      </c>
      <c r="C6" s="22" t="s">
        <v>158</v>
      </c>
      <c r="D6" s="21" t="s">
        <v>157</v>
      </c>
      <c r="E6" s="22" t="s">
        <v>158</v>
      </c>
      <c r="F6" s="28"/>
    </row>
    <row r="7" spans="1:6" ht="18" customHeight="1" x14ac:dyDescent="0.15">
      <c r="A7" s="23" t="s">
        <v>159</v>
      </c>
      <c r="B7" s="18">
        <v>7889422</v>
      </c>
      <c r="C7" s="18">
        <v>0</v>
      </c>
      <c r="D7" s="18">
        <v>1523420</v>
      </c>
      <c r="E7" s="18"/>
      <c r="F7" s="18">
        <f>B7+D7</f>
        <v>9412842</v>
      </c>
    </row>
    <row r="8" spans="1:6" ht="18" customHeight="1" x14ac:dyDescent="0.15">
      <c r="A8" s="17"/>
      <c r="B8" s="18"/>
      <c r="C8" s="18"/>
      <c r="D8" s="18"/>
      <c r="E8" s="18"/>
      <c r="F8" s="18"/>
    </row>
    <row r="9" spans="1:6" ht="18" customHeight="1" x14ac:dyDescent="0.15">
      <c r="A9" s="17"/>
      <c r="B9" s="18"/>
      <c r="C9" s="18"/>
      <c r="D9" s="18"/>
      <c r="E9" s="18"/>
      <c r="F9" s="18"/>
    </row>
    <row r="10" spans="1:6" ht="18" customHeight="1" x14ac:dyDescent="0.15">
      <c r="A10" s="23" t="s">
        <v>15</v>
      </c>
      <c r="B10" s="18">
        <f>SUM(B7:B9)</f>
        <v>7889422</v>
      </c>
      <c r="C10" s="18">
        <f t="shared" ref="C10:F10" si="0">SUM(C7:C9)</f>
        <v>0</v>
      </c>
      <c r="D10" s="18">
        <f t="shared" si="0"/>
        <v>1523420</v>
      </c>
      <c r="E10" s="18">
        <f t="shared" si="0"/>
        <v>0</v>
      </c>
      <c r="F10" s="18">
        <f t="shared" si="0"/>
        <v>9412842</v>
      </c>
    </row>
  </sheetData>
  <mergeCells count="4">
    <mergeCell ref="A5:A6"/>
    <mergeCell ref="B5:C5"/>
    <mergeCell ref="D5:E5"/>
    <mergeCell ref="F5:F6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3" sqref="A3"/>
    </sheetView>
  </sheetViews>
  <sheetFormatPr defaultColWidth="8.875" defaultRowHeight="11.25" x14ac:dyDescent="0.15"/>
  <cols>
    <col min="1" max="1" width="30.875" style="13" customWidth="1"/>
    <col min="2" max="3" width="19.875" style="13" customWidth="1"/>
    <col min="4" max="16384" width="8.875" style="13"/>
  </cols>
  <sheetData>
    <row r="1" spans="1:3" ht="21" x14ac:dyDescent="0.2">
      <c r="A1" s="19" t="s">
        <v>160</v>
      </c>
    </row>
    <row r="2" spans="1:3" ht="13.5" x14ac:dyDescent="0.15">
      <c r="A2" s="6"/>
    </row>
    <row r="3" spans="1:3" ht="13.5" x14ac:dyDescent="0.15">
      <c r="A3" s="6" t="s">
        <v>2</v>
      </c>
    </row>
    <row r="4" spans="1:3" ht="13.5" x14ac:dyDescent="0.15">
      <c r="C4" s="14" t="s">
        <v>161</v>
      </c>
    </row>
    <row r="5" spans="1:3" ht="22.5" customHeight="1" x14ac:dyDescent="0.15">
      <c r="A5" s="21" t="s">
        <v>153</v>
      </c>
      <c r="B5" s="21" t="s">
        <v>157</v>
      </c>
      <c r="C5" s="21" t="s">
        <v>162</v>
      </c>
    </row>
    <row r="6" spans="1:3" ht="18" customHeight="1" x14ac:dyDescent="0.15">
      <c r="A6" s="17" t="s">
        <v>163</v>
      </c>
      <c r="B6" s="18"/>
      <c r="C6" s="18"/>
    </row>
    <row r="7" spans="1:3" ht="18" customHeight="1" x14ac:dyDescent="0.15">
      <c r="A7" s="17" t="s">
        <v>164</v>
      </c>
      <c r="B7" s="18">
        <v>39568072</v>
      </c>
      <c r="C7" s="18">
        <v>0</v>
      </c>
    </row>
    <row r="8" spans="1:3" ht="18" customHeight="1" x14ac:dyDescent="0.15">
      <c r="A8" s="17"/>
      <c r="B8" s="18"/>
      <c r="C8" s="18"/>
    </row>
    <row r="9" spans="1:3" ht="18" customHeight="1" thickBot="1" x14ac:dyDescent="0.2">
      <c r="A9" s="30" t="s">
        <v>165</v>
      </c>
      <c r="B9" s="31">
        <f>SUM(B7:B8)</f>
        <v>39568072</v>
      </c>
      <c r="C9" s="31">
        <f>SUM(C7:C8)</f>
        <v>0</v>
      </c>
    </row>
    <row r="10" spans="1:3" ht="18" customHeight="1" thickTop="1" x14ac:dyDescent="0.15">
      <c r="A10" s="17" t="s">
        <v>166</v>
      </c>
      <c r="B10" s="18"/>
      <c r="C10" s="18"/>
    </row>
    <row r="11" spans="1:3" ht="18" customHeight="1" x14ac:dyDescent="0.15">
      <c r="A11" s="17" t="s">
        <v>167</v>
      </c>
      <c r="B11" s="18"/>
      <c r="C11" s="18"/>
    </row>
    <row r="12" spans="1:3" ht="18" customHeight="1" x14ac:dyDescent="0.15">
      <c r="A12" s="17" t="s">
        <v>168</v>
      </c>
      <c r="B12" s="18">
        <v>63999493</v>
      </c>
      <c r="C12" s="32">
        <v>19095375</v>
      </c>
    </row>
    <row r="13" spans="1:3" ht="18" customHeight="1" x14ac:dyDescent="0.15">
      <c r="A13" s="17" t="s">
        <v>169</v>
      </c>
      <c r="B13" s="18">
        <v>41704509</v>
      </c>
      <c r="C13" s="33"/>
    </row>
    <row r="14" spans="1:3" ht="18" customHeight="1" x14ac:dyDescent="0.15">
      <c r="A14" s="17" t="s">
        <v>170</v>
      </c>
      <c r="B14" s="18">
        <v>4937312</v>
      </c>
      <c r="C14" s="33"/>
    </row>
    <row r="15" spans="1:3" ht="18" customHeight="1" x14ac:dyDescent="0.15">
      <c r="A15" s="17" t="s">
        <v>171</v>
      </c>
      <c r="B15" s="18">
        <v>2003578</v>
      </c>
      <c r="C15" s="33"/>
    </row>
    <row r="16" spans="1:3" ht="18" customHeight="1" x14ac:dyDescent="0.15">
      <c r="A16" s="34" t="s">
        <v>172</v>
      </c>
      <c r="B16" s="35"/>
      <c r="C16" s="33"/>
    </row>
    <row r="17" spans="1:3" ht="18" customHeight="1" x14ac:dyDescent="0.15">
      <c r="A17" s="34" t="s">
        <v>173</v>
      </c>
      <c r="B17" s="35">
        <v>18746810</v>
      </c>
      <c r="C17" s="33"/>
    </row>
    <row r="18" spans="1:3" ht="18" customHeight="1" x14ac:dyDescent="0.15">
      <c r="A18" s="34" t="s">
        <v>174</v>
      </c>
      <c r="B18" s="35">
        <v>3536800</v>
      </c>
      <c r="C18" s="33"/>
    </row>
    <row r="19" spans="1:3" ht="18" customHeight="1" x14ac:dyDescent="0.15">
      <c r="A19" s="34" t="s">
        <v>175</v>
      </c>
      <c r="B19" s="35">
        <v>1369682</v>
      </c>
      <c r="C19" s="36"/>
    </row>
    <row r="20" spans="1:3" ht="18" customHeight="1" thickBot="1" x14ac:dyDescent="0.2">
      <c r="A20" s="30" t="s">
        <v>165</v>
      </c>
      <c r="B20" s="31">
        <f>SUM(B12:B19)</f>
        <v>136298184</v>
      </c>
      <c r="C20" s="31">
        <f>C12</f>
        <v>19095375</v>
      </c>
    </row>
    <row r="21" spans="1:3" ht="18" customHeight="1" thickTop="1" x14ac:dyDescent="0.15">
      <c r="A21" s="23" t="s">
        <v>15</v>
      </c>
      <c r="B21" s="18">
        <f>B9+B20</f>
        <v>175866256</v>
      </c>
      <c r="C21" s="18">
        <f>C9+C20</f>
        <v>19095375</v>
      </c>
    </row>
  </sheetData>
  <mergeCells count="1">
    <mergeCell ref="C12:C19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3" sqref="A3"/>
    </sheetView>
  </sheetViews>
  <sheetFormatPr defaultColWidth="8.875" defaultRowHeight="11.25" x14ac:dyDescent="0.15"/>
  <cols>
    <col min="1" max="1" width="30.875" style="13" customWidth="1"/>
    <col min="2" max="3" width="19.875" style="13" customWidth="1"/>
    <col min="4" max="16384" width="8.875" style="13"/>
  </cols>
  <sheetData>
    <row r="1" spans="1:3" ht="21" x14ac:dyDescent="0.2">
      <c r="A1" s="19" t="s">
        <v>176</v>
      </c>
    </row>
    <row r="2" spans="1:3" ht="13.5" x14ac:dyDescent="0.15">
      <c r="A2" s="6"/>
    </row>
    <row r="3" spans="1:3" ht="13.5" x14ac:dyDescent="0.15">
      <c r="A3" s="6" t="s">
        <v>2</v>
      </c>
    </row>
    <row r="4" spans="1:3" ht="13.5" x14ac:dyDescent="0.15">
      <c r="C4" s="14" t="s">
        <v>177</v>
      </c>
    </row>
    <row r="5" spans="1:3" ht="22.5" customHeight="1" x14ac:dyDescent="0.15">
      <c r="A5" s="21" t="s">
        <v>153</v>
      </c>
      <c r="B5" s="21" t="s">
        <v>157</v>
      </c>
      <c r="C5" s="21" t="s">
        <v>162</v>
      </c>
    </row>
    <row r="6" spans="1:3" ht="18" customHeight="1" x14ac:dyDescent="0.15">
      <c r="A6" s="17" t="s">
        <v>163</v>
      </c>
      <c r="B6" s="18"/>
      <c r="C6" s="18"/>
    </row>
    <row r="7" spans="1:3" ht="18" customHeight="1" x14ac:dyDescent="0.15">
      <c r="A7" s="17" t="s">
        <v>164</v>
      </c>
      <c r="B7" s="18">
        <v>1826521</v>
      </c>
      <c r="C7" s="18">
        <v>0</v>
      </c>
    </row>
    <row r="8" spans="1:3" ht="18" customHeight="1" x14ac:dyDescent="0.15">
      <c r="A8" s="17"/>
      <c r="B8" s="18"/>
      <c r="C8" s="18"/>
    </row>
    <row r="9" spans="1:3" ht="18" customHeight="1" thickBot="1" x14ac:dyDescent="0.2">
      <c r="A9" s="30" t="s">
        <v>165</v>
      </c>
      <c r="B9" s="31">
        <v>1826521</v>
      </c>
      <c r="C9" s="31">
        <v>0</v>
      </c>
    </row>
    <row r="10" spans="1:3" ht="18" customHeight="1" thickTop="1" x14ac:dyDescent="0.15">
      <c r="A10" s="17" t="s">
        <v>166</v>
      </c>
      <c r="B10" s="18"/>
      <c r="C10" s="18"/>
    </row>
    <row r="11" spans="1:3" ht="18" customHeight="1" x14ac:dyDescent="0.15">
      <c r="A11" s="17" t="s">
        <v>167</v>
      </c>
      <c r="B11" s="18"/>
      <c r="C11" s="18"/>
    </row>
    <row r="12" spans="1:3" ht="18" customHeight="1" x14ac:dyDescent="0.15">
      <c r="A12" s="17" t="s">
        <v>168</v>
      </c>
      <c r="B12" s="18">
        <v>103233013</v>
      </c>
      <c r="C12" s="32">
        <f>SUM(B12:B19)*0.1401-1</f>
        <v>18526919.2487</v>
      </c>
    </row>
    <row r="13" spans="1:3" ht="18" customHeight="1" x14ac:dyDescent="0.15">
      <c r="A13" s="17" t="s">
        <v>169</v>
      </c>
      <c r="B13" s="18">
        <v>17812702</v>
      </c>
      <c r="C13" s="33"/>
    </row>
    <row r="14" spans="1:3" ht="18" customHeight="1" x14ac:dyDescent="0.15">
      <c r="A14" s="17" t="s">
        <v>178</v>
      </c>
      <c r="B14" s="18">
        <v>2857000</v>
      </c>
      <c r="C14" s="33"/>
    </row>
    <row r="15" spans="1:3" ht="18" customHeight="1" x14ac:dyDescent="0.15">
      <c r="A15" s="17" t="s">
        <v>171</v>
      </c>
      <c r="B15" s="18">
        <v>1270872</v>
      </c>
      <c r="C15" s="33"/>
    </row>
    <row r="16" spans="1:3" ht="18" customHeight="1" x14ac:dyDescent="0.15">
      <c r="A16" s="17" t="s">
        <v>172</v>
      </c>
      <c r="B16" s="18"/>
      <c r="C16" s="33"/>
    </row>
    <row r="17" spans="1:3" ht="18" customHeight="1" x14ac:dyDescent="0.15">
      <c r="A17" s="17" t="s">
        <v>179</v>
      </c>
      <c r="B17" s="18">
        <v>3454700</v>
      </c>
      <c r="C17" s="33"/>
    </row>
    <row r="18" spans="1:3" ht="18" customHeight="1" x14ac:dyDescent="0.15">
      <c r="A18" s="17" t="s">
        <v>180</v>
      </c>
      <c r="B18" s="18">
        <v>3317600</v>
      </c>
      <c r="C18" s="33"/>
    </row>
    <row r="19" spans="1:3" ht="18" customHeight="1" x14ac:dyDescent="0.15">
      <c r="A19" s="17" t="s">
        <v>181</v>
      </c>
      <c r="B19" s="18">
        <v>294800</v>
      </c>
      <c r="C19" s="36"/>
    </row>
    <row r="20" spans="1:3" ht="18" customHeight="1" thickBot="1" x14ac:dyDescent="0.2">
      <c r="A20" s="30" t="s">
        <v>165</v>
      </c>
      <c r="B20" s="31">
        <v>132240687</v>
      </c>
      <c r="C20" s="31">
        <f>SUM(C10:C19)</f>
        <v>18526919.2487</v>
      </c>
    </row>
    <row r="21" spans="1:3" ht="18" customHeight="1" thickTop="1" x14ac:dyDescent="0.15">
      <c r="A21" s="23" t="s">
        <v>15</v>
      </c>
      <c r="B21" s="18">
        <f>SUM(B9,B20)</f>
        <v>134067208</v>
      </c>
      <c r="C21" s="18">
        <f>SUM(C9,C20)</f>
        <v>18526919.2487</v>
      </c>
    </row>
  </sheetData>
  <mergeCells count="1">
    <mergeCell ref="C12:C19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A3" sqref="A3"/>
    </sheetView>
  </sheetViews>
  <sheetFormatPr defaultColWidth="8.875" defaultRowHeight="11.25" x14ac:dyDescent="0.15"/>
  <cols>
    <col min="1" max="1" width="20.875" style="13" customWidth="1"/>
    <col min="2" max="2" width="14.875" style="13" customWidth="1"/>
    <col min="3" max="3" width="16.875" style="13" customWidth="1"/>
    <col min="4" max="11" width="14.875" style="13" customWidth="1"/>
    <col min="12" max="16384" width="8.875" style="13"/>
  </cols>
  <sheetData>
    <row r="1" spans="1:12" ht="21" x14ac:dyDescent="0.2">
      <c r="A1" s="19" t="s">
        <v>182</v>
      </c>
    </row>
    <row r="2" spans="1:12" ht="13.5" x14ac:dyDescent="0.15">
      <c r="A2" s="6"/>
    </row>
    <row r="3" spans="1:12" ht="13.5" x14ac:dyDescent="0.15">
      <c r="A3" s="6" t="s">
        <v>2</v>
      </c>
    </row>
    <row r="4" spans="1:12" ht="13.5" x14ac:dyDescent="0.15">
      <c r="K4" s="14" t="s">
        <v>161</v>
      </c>
    </row>
    <row r="5" spans="1:12" ht="22.5" customHeight="1" x14ac:dyDescent="0.15">
      <c r="A5" s="28" t="s">
        <v>134</v>
      </c>
      <c r="B5" s="37" t="s">
        <v>183</v>
      </c>
      <c r="C5" s="38"/>
      <c r="D5" s="28" t="s">
        <v>184</v>
      </c>
      <c r="E5" s="29" t="s">
        <v>185</v>
      </c>
      <c r="F5" s="28" t="s">
        <v>186</v>
      </c>
      <c r="G5" s="29" t="s">
        <v>187</v>
      </c>
      <c r="H5" s="37" t="s">
        <v>188</v>
      </c>
      <c r="I5" s="39"/>
      <c r="J5" s="40"/>
      <c r="K5" s="28" t="s">
        <v>11</v>
      </c>
    </row>
    <row r="6" spans="1:12" ht="22.5" customHeight="1" x14ac:dyDescent="0.15">
      <c r="A6" s="28"/>
      <c r="B6" s="28"/>
      <c r="C6" s="41" t="s">
        <v>189</v>
      </c>
      <c r="D6" s="28"/>
      <c r="E6" s="28"/>
      <c r="F6" s="28"/>
      <c r="G6" s="28"/>
      <c r="H6" s="28"/>
      <c r="I6" s="21" t="s">
        <v>190</v>
      </c>
      <c r="J6" s="21" t="s">
        <v>191</v>
      </c>
      <c r="K6" s="28"/>
    </row>
    <row r="7" spans="1:12" ht="18" customHeight="1" x14ac:dyDescent="0.15">
      <c r="A7" s="17" t="s">
        <v>192</v>
      </c>
      <c r="B7" s="18"/>
      <c r="C7" s="42"/>
      <c r="D7" s="18"/>
      <c r="E7" s="18"/>
      <c r="F7" s="18"/>
      <c r="G7" s="18"/>
      <c r="H7" s="18"/>
      <c r="I7" s="18"/>
      <c r="J7" s="18"/>
      <c r="K7" s="18"/>
    </row>
    <row r="8" spans="1:12" ht="18" customHeight="1" x14ac:dyDescent="0.15">
      <c r="A8" s="17" t="s">
        <v>193</v>
      </c>
      <c r="B8" s="18">
        <v>1133893326</v>
      </c>
      <c r="C8" s="42">
        <v>14941321</v>
      </c>
      <c r="D8" s="18">
        <v>1001823010</v>
      </c>
      <c r="E8" s="18">
        <v>39700000</v>
      </c>
      <c r="F8" s="18">
        <v>92370316</v>
      </c>
      <c r="G8" s="18"/>
      <c r="H8" s="18"/>
      <c r="I8" s="18"/>
      <c r="J8" s="18"/>
      <c r="K8" s="18"/>
      <c r="L8" s="43"/>
    </row>
    <row r="9" spans="1:12" ht="18" customHeight="1" x14ac:dyDescent="0.15">
      <c r="A9" s="17" t="s">
        <v>194</v>
      </c>
      <c r="B9" s="18">
        <v>379914382</v>
      </c>
      <c r="C9" s="42">
        <v>23080095</v>
      </c>
      <c r="D9" s="18">
        <v>377347650</v>
      </c>
      <c r="E9" s="18"/>
      <c r="F9" s="18"/>
      <c r="G9" s="18">
        <v>2566732</v>
      </c>
      <c r="H9" s="18"/>
      <c r="I9" s="18"/>
      <c r="J9" s="18"/>
      <c r="K9" s="18"/>
      <c r="L9" s="43"/>
    </row>
    <row r="10" spans="1:12" ht="18" customHeight="1" x14ac:dyDescent="0.15">
      <c r="A10" s="17" t="s">
        <v>195</v>
      </c>
      <c r="B10" s="18"/>
      <c r="C10" s="42"/>
      <c r="D10" s="18"/>
      <c r="E10" s="18"/>
      <c r="F10" s="18"/>
      <c r="G10" s="18"/>
      <c r="H10" s="18"/>
      <c r="I10" s="18"/>
      <c r="J10" s="18"/>
      <c r="K10" s="18"/>
      <c r="L10" s="43"/>
    </row>
    <row r="11" spans="1:12" ht="18" customHeight="1" x14ac:dyDescent="0.15">
      <c r="A11" s="17" t="s">
        <v>196</v>
      </c>
      <c r="B11" s="18">
        <v>680160873</v>
      </c>
      <c r="C11" s="42">
        <v>59268624</v>
      </c>
      <c r="D11" s="18">
        <v>301786641</v>
      </c>
      <c r="E11" s="18">
        <v>22000000</v>
      </c>
      <c r="F11" s="18">
        <v>356374232</v>
      </c>
      <c r="G11" s="18"/>
      <c r="H11" s="18"/>
      <c r="I11" s="18"/>
      <c r="J11" s="18"/>
      <c r="K11" s="18"/>
      <c r="L11" s="43"/>
    </row>
    <row r="12" spans="1:12" ht="18" customHeight="1" x14ac:dyDescent="0.15">
      <c r="A12" s="17" t="s">
        <v>197</v>
      </c>
      <c r="B12" s="18">
        <v>558063504</v>
      </c>
      <c r="C12" s="42">
        <v>147131330</v>
      </c>
      <c r="D12" s="18">
        <v>222834160</v>
      </c>
      <c r="E12" s="18">
        <v>268841790</v>
      </c>
      <c r="F12" s="18">
        <v>25655300</v>
      </c>
      <c r="G12" s="18"/>
      <c r="H12" s="18"/>
      <c r="I12" s="18"/>
      <c r="J12" s="18"/>
      <c r="K12" s="18">
        <v>40732254</v>
      </c>
      <c r="L12" s="43"/>
    </row>
    <row r="13" spans="1:12" ht="18" customHeight="1" x14ac:dyDescent="0.15">
      <c r="A13" s="17" t="s">
        <v>198</v>
      </c>
      <c r="B13" s="18">
        <v>6668725602</v>
      </c>
      <c r="C13" s="42">
        <v>552270464</v>
      </c>
      <c r="D13" s="18">
        <v>5924059629</v>
      </c>
      <c r="E13" s="18">
        <v>561240743</v>
      </c>
      <c r="F13" s="18">
        <v>28400000</v>
      </c>
      <c r="G13" s="18">
        <v>88625230</v>
      </c>
      <c r="H13" s="18"/>
      <c r="I13" s="18"/>
      <c r="J13" s="18"/>
      <c r="K13" s="18">
        <v>66400000</v>
      </c>
    </row>
    <row r="14" spans="1:12" ht="18" customHeight="1" x14ac:dyDescent="0.15">
      <c r="A14" s="17" t="s">
        <v>199</v>
      </c>
      <c r="B14" s="18"/>
      <c r="C14" s="42"/>
      <c r="D14" s="18"/>
      <c r="E14" s="18"/>
      <c r="F14" s="18"/>
      <c r="G14" s="18"/>
      <c r="H14" s="18"/>
      <c r="I14" s="18"/>
      <c r="J14" s="18"/>
      <c r="K14" s="18"/>
    </row>
    <row r="15" spans="1:12" ht="18" customHeight="1" x14ac:dyDescent="0.15">
      <c r="A15" s="17" t="s">
        <v>200</v>
      </c>
      <c r="B15" s="18"/>
      <c r="C15" s="42"/>
      <c r="D15" s="18"/>
      <c r="E15" s="18"/>
      <c r="F15" s="18"/>
      <c r="G15" s="18"/>
      <c r="H15" s="18"/>
      <c r="I15" s="18"/>
      <c r="J15" s="18"/>
      <c r="K15" s="18"/>
    </row>
    <row r="16" spans="1:12" ht="18" customHeight="1" x14ac:dyDescent="0.15">
      <c r="A16" s="17" t="s">
        <v>201</v>
      </c>
      <c r="B16" s="18"/>
      <c r="C16" s="42"/>
      <c r="D16" s="18"/>
      <c r="E16" s="18"/>
      <c r="F16" s="18"/>
      <c r="G16" s="18"/>
      <c r="H16" s="18"/>
      <c r="I16" s="18"/>
      <c r="J16" s="18"/>
      <c r="K16" s="18"/>
    </row>
    <row r="17" spans="1:11" ht="18" customHeight="1" x14ac:dyDescent="0.15">
      <c r="A17" s="17" t="s">
        <v>202</v>
      </c>
      <c r="B17" s="18"/>
      <c r="C17" s="42"/>
      <c r="D17" s="18"/>
      <c r="E17" s="18"/>
      <c r="F17" s="18"/>
      <c r="G17" s="18"/>
      <c r="H17" s="18"/>
      <c r="I17" s="18"/>
      <c r="J17" s="18"/>
      <c r="K17" s="18"/>
    </row>
    <row r="18" spans="1:11" ht="18" customHeight="1" x14ac:dyDescent="0.15">
      <c r="A18" s="17" t="s">
        <v>198</v>
      </c>
      <c r="B18" s="18"/>
      <c r="C18" s="42"/>
      <c r="D18" s="18"/>
      <c r="E18" s="18"/>
      <c r="F18" s="18"/>
      <c r="G18" s="18"/>
      <c r="H18" s="18"/>
      <c r="I18" s="18"/>
      <c r="J18" s="18"/>
      <c r="K18" s="18"/>
    </row>
    <row r="19" spans="1:11" ht="18" customHeight="1" x14ac:dyDescent="0.15">
      <c r="A19" s="23" t="s">
        <v>203</v>
      </c>
      <c r="B19" s="18">
        <v>9420757687</v>
      </c>
      <c r="C19" s="42">
        <v>796691834</v>
      </c>
      <c r="D19" s="18">
        <v>7827851090</v>
      </c>
      <c r="E19" s="18">
        <v>891782533</v>
      </c>
      <c r="F19" s="18">
        <v>502799848</v>
      </c>
      <c r="G19" s="18">
        <v>91191962</v>
      </c>
      <c r="H19" s="18"/>
      <c r="I19" s="18"/>
      <c r="J19" s="18"/>
      <c r="K19" s="18">
        <v>107132254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財源情報の明細</vt:lpstr>
      <vt:lpstr>有形固定資産の明細</vt:lpstr>
      <vt:lpstr>有形固定資産に係る行政目的別の明細</vt:lpstr>
      <vt:lpstr>（一般等）投資及び出資金の明細 </vt:lpstr>
      <vt:lpstr>（一般）基金の明細</vt:lpstr>
      <vt:lpstr>（一般等）貸付金の明細 </vt:lpstr>
      <vt:lpstr>（一般等）長期延滞債権の明細 </vt:lpstr>
      <vt:lpstr>（一般等）未収金の明細</vt:lpstr>
      <vt:lpstr>（一般等）地方債等（借入先別）の明細 </vt:lpstr>
      <vt:lpstr>（一般等）地方債等（利率別）の明細 </vt:lpstr>
      <vt:lpstr>（一般等）地方債等（返済期間別）の明細 </vt:lpstr>
      <vt:lpstr>（一般）引当金の明細</vt:lpstr>
      <vt:lpstr>（一般等）補助金等の明細</vt:lpstr>
      <vt:lpstr>（一般等）財源の明細</vt:lpstr>
      <vt:lpstr>（一般）資金の明細</vt:lpstr>
      <vt:lpstr>'（一般等）補助金等の明細'!Print_Area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2018-07-19T05:51:43Z</dcterms:created>
  <dcterms:modified xsi:type="dcterms:W3CDTF">2018-07-19T06:29:47Z</dcterms:modified>
</cp:coreProperties>
</file>